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L526" i="4" s="1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M413" i="4" s="1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L449" i="4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G47" i="5" l="1"/>
  <c r="I47" i="5"/>
  <c r="F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0" i="4" s="1"/>
  <c r="D37" i="5" s="1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N27" i="5" s="1"/>
  <c r="R397" i="3"/>
  <c r="R413" i="3" s="1"/>
  <c r="J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O520" i="3"/>
  <c r="P520" i="3"/>
  <c r="P526" i="3" s="1"/>
  <c r="N29" i="5" s="1"/>
  <c r="R520" i="3"/>
  <c r="R526" i="3" s="1"/>
  <c r="P29" i="5" s="1"/>
  <c r="H29" i="5"/>
  <c r="L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I43" i="2" l="1"/>
  <c r="G4" i="5" s="1"/>
  <c r="F116" i="4"/>
  <c r="D38" i="5" s="1"/>
  <c r="G70" i="2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I5" i="5"/>
  <c r="K70" i="2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H653" i="2"/>
  <c r="F14" i="5" s="1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K14" i="5" s="1"/>
  <c r="I653" i="2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E11" i="5"/>
  <c r="G413" i="2"/>
  <c r="P374" i="2"/>
  <c r="L374" i="2"/>
  <c r="J10" i="5" s="1"/>
  <c r="H374" i="2"/>
  <c r="F10" i="5" s="1"/>
  <c r="P341" i="2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H70" i="2"/>
  <c r="F5" i="5" s="1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N9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<sst xmlns="http://schemas.openxmlformats.org/spreadsheetml/2006/main" count="3362" uniqueCount="968">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</sst>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933456.33009900001</v>
      </c>
      <c r="G4" s="17">
        <f t="shared" si="0"/>
        <v>279102.32967799995</v>
      </c>
      <c r="H4" s="17">
        <f t="shared" si="0"/>
        <v>1240.2038162021906</v>
      </c>
      <c r="I4" s="17">
        <f t="shared" si="0"/>
        <v>944.96326771565418</v>
      </c>
      <c r="J4" s="17">
        <f t="shared" si="0"/>
        <v>13428.545529145025</v>
      </c>
      <c r="K4" s="17">
        <f t="shared" si="0"/>
        <v>85104.276574261734</v>
      </c>
      <c r="L4" s="17">
        <f t="shared" si="0"/>
        <v>1582.5552843094495</v>
      </c>
      <c r="M4" s="17">
        <f t="shared" si="0"/>
        <v>3.0354800000000002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903290.49000000011</v>
      </c>
      <c r="G5" s="23">
        <v>231878.14999999997</v>
      </c>
      <c r="H5" s="23">
        <v>1002.2485767825027</v>
      </c>
      <c r="I5" s="23">
        <v>778.71565494812251</v>
      </c>
      <c r="J5" s="23">
        <v>8931.4348347680134</v>
      </c>
      <c r="K5" s="23">
        <v>76385.360131988316</v>
      </c>
      <c r="L5" s="23">
        <v>1046.1284858189692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17128.07</v>
      </c>
      <c r="G6" s="23">
        <v>9375.4699999999993</v>
      </c>
      <c r="H6" s="23">
        <v>121.01372380410746</v>
      </c>
      <c r="I6" s="23">
        <v>50.464363016975604</v>
      </c>
      <c r="J6" s="23">
        <v>3249.813476849225</v>
      </c>
      <c r="K6" s="23">
        <v>4968.7137874234722</v>
      </c>
      <c r="L6" s="23">
        <v>506.61783092066167</v>
      </c>
      <c r="M6" s="23"/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74.122830000000008</v>
      </c>
      <c r="G7" s="23">
        <v>66.778482000000011</v>
      </c>
      <c r="H7" s="23">
        <v>2.9025689999999997</v>
      </c>
      <c r="I7" s="23">
        <v>2.5981380000000001</v>
      </c>
      <c r="J7" s="23">
        <v>51.980251999999986</v>
      </c>
      <c r="K7" s="23">
        <v>46.325136999999998</v>
      </c>
      <c r="L7" s="23">
        <v>1.416965</v>
      </c>
      <c r="M7" s="23">
        <v>3.0354800000000002</v>
      </c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731.014906</v>
      </c>
      <c r="G8" s="23">
        <v>4612.3575459999993</v>
      </c>
      <c r="H8" s="23">
        <v>20.960641852835732</v>
      </c>
      <c r="I8" s="23">
        <v>44.160079436929664</v>
      </c>
      <c r="J8" s="23">
        <v>36.134097997494401</v>
      </c>
      <c r="K8" s="23">
        <v>2034.1988618713867</v>
      </c>
      <c r="L8" s="23">
        <v>14.911312103008031</v>
      </c>
      <c r="M8" s="23"/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12232.632362999999</v>
      </c>
      <c r="G9" s="23">
        <v>33169.573649999998</v>
      </c>
      <c r="H9" s="23">
        <v>93.078304762744608</v>
      </c>
      <c r="I9" s="23">
        <v>69.025032313626397</v>
      </c>
      <c r="J9" s="23">
        <v>1159.1828675302927</v>
      </c>
      <c r="K9" s="23">
        <v>1669.6786559785528</v>
      </c>
      <c r="L9" s="23">
        <v>13.480690466810781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6.734775</v>
      </c>
      <c r="G11" s="17">
        <f t="shared" si="1"/>
        <v>28.184691999999998</v>
      </c>
      <c r="H11" s="17">
        <f t="shared" si="1"/>
        <v>2.30159</v>
      </c>
      <c r="I11" s="17">
        <f t="shared" si="1"/>
        <v>1.24993</v>
      </c>
      <c r="J11" s="17">
        <f t="shared" si="1"/>
        <v>35.318444</v>
      </c>
      <c r="K11" s="17">
        <f t="shared" si="1"/>
        <v>10.82099</v>
      </c>
      <c r="L11" s="17">
        <f t="shared" si="1"/>
        <v>0.826291</v>
      </c>
      <c r="M11" s="17">
        <f t="shared" si="1"/>
        <v>3.643135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6.734775</v>
      </c>
      <c r="G14" s="23">
        <v>28.184691999999998</v>
      </c>
      <c r="H14" s="23">
        <v>2.30159</v>
      </c>
      <c r="I14" s="23">
        <v>1.24993</v>
      </c>
      <c r="J14" s="23">
        <v>35.318444</v>
      </c>
      <c r="K14" s="23">
        <v>10.82099</v>
      </c>
      <c r="L14" s="23">
        <v>0.826291</v>
      </c>
      <c r="M14" s="23">
        <v>3.643135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95856.700000000012</v>
      </c>
      <c r="G18" s="17">
        <f t="shared" si="2"/>
        <v>21555.006032911522</v>
      </c>
      <c r="H18" s="17">
        <f t="shared" si="2"/>
        <v>381.73207399451377</v>
      </c>
      <c r="I18" s="17">
        <f t="shared" si="2"/>
        <v>362.65126585328164</v>
      </c>
      <c r="J18" s="17">
        <f t="shared" si="2"/>
        <v>1336.9027987114</v>
      </c>
      <c r="K18" s="17">
        <f t="shared" si="2"/>
        <v>11961.236356182904</v>
      </c>
      <c r="L18" s="17">
        <f t="shared" si="2"/>
        <v>55.093410217934398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2000</v>
      </c>
      <c r="G19" s="23">
        <v>372.37501726823655</v>
      </c>
      <c r="H19" s="23">
        <v>6.2393574352741199</v>
      </c>
      <c r="I19" s="23">
        <v>7.8229490315101922</v>
      </c>
      <c r="J19" s="23">
        <v>16.992483401535516</v>
      </c>
      <c r="K19" s="23">
        <v>206.07182914902609</v>
      </c>
      <c r="L19" s="23">
        <v>0.782294913937152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28963.41</v>
      </c>
      <c r="G20" s="23">
        <v>5243.0984273747144</v>
      </c>
      <c r="H20" s="23">
        <v>78.729470503353099</v>
      </c>
      <c r="I20" s="23">
        <v>83.340429869426472</v>
      </c>
      <c r="J20" s="23">
        <v>334.25871593788349</v>
      </c>
      <c r="K20" s="23">
        <v>2421.9831441680672</v>
      </c>
      <c r="L20" s="23">
        <v>8.50124927313475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1771.68</v>
      </c>
      <c r="G21" s="23">
        <v>516.02118053116078</v>
      </c>
      <c r="H21" s="23">
        <v>12.150872086074656</v>
      </c>
      <c r="I21" s="23">
        <v>11.542250146192655</v>
      </c>
      <c r="J21" s="23">
        <v>32.029850190948252</v>
      </c>
      <c r="K21" s="23">
        <v>355.09357665410681</v>
      </c>
      <c r="L21" s="23">
        <v>1.1542250171917723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4557.8399999999992</v>
      </c>
      <c r="G22" s="23">
        <v>5228.6903711600862</v>
      </c>
      <c r="H22" s="23">
        <v>51.53442374373838</v>
      </c>
      <c r="I22" s="23">
        <v>55.654892651161227</v>
      </c>
      <c r="J22" s="23">
        <v>158.86788349507131</v>
      </c>
      <c r="K22" s="23">
        <v>2371.0795962892175</v>
      </c>
      <c r="L22" s="23">
        <v>8.0067086907702052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58563.770000000004</v>
      </c>
      <c r="G24" s="23">
        <v>10194.821036577321</v>
      </c>
      <c r="H24" s="23">
        <v>233.07795022607351</v>
      </c>
      <c r="I24" s="23">
        <v>204.29074415499113</v>
      </c>
      <c r="J24" s="23">
        <v>794.7538656859615</v>
      </c>
      <c r="K24" s="23">
        <v>6607.0082099224855</v>
      </c>
      <c r="L24" s="23">
        <v>36.648932322900521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2067.6426344048596</v>
      </c>
      <c r="G26" s="17">
        <f t="shared" si="3"/>
        <v>3162.6222514926312</v>
      </c>
      <c r="H26" s="17">
        <f t="shared" si="3"/>
        <v>191.06249708943542</v>
      </c>
      <c r="I26" s="17">
        <f t="shared" si="3"/>
        <v>10.11828601</v>
      </c>
      <c r="J26" s="17">
        <f t="shared" si="3"/>
        <v>2668.6529986490227</v>
      </c>
      <c r="K26" s="17">
        <f t="shared" si="3"/>
        <v>884.23620800000003</v>
      </c>
      <c r="L26" s="17">
        <f t="shared" si="3"/>
        <v>1.011828401</v>
      </c>
      <c r="M26" s="17">
        <f t="shared" si="3"/>
        <v>93.962000000000003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2067.6426344048596</v>
      </c>
      <c r="G32" s="23">
        <v>3162.6222514926312</v>
      </c>
      <c r="H32" s="23">
        <v>191.06249708943542</v>
      </c>
      <c r="I32" s="23">
        <v>10.11828601</v>
      </c>
      <c r="J32" s="23">
        <v>2668.6529986490227</v>
      </c>
      <c r="K32" s="23">
        <v>884.23620800000003</v>
      </c>
      <c r="L32" s="23">
        <v>1.011828401</v>
      </c>
      <c r="M32" s="23">
        <v>93.962000000000003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722.81848490000004</v>
      </c>
      <c r="G35" s="17">
        <f t="shared" si="4"/>
        <v>448.90496100000001</v>
      </c>
      <c r="H35" s="17">
        <f t="shared" si="4"/>
        <v>32.070326000000001</v>
      </c>
      <c r="I35" s="17">
        <f t="shared" si="4"/>
        <v>36.833198000000003</v>
      </c>
      <c r="J35" s="17">
        <f t="shared" si="4"/>
        <v>205.97039800000005</v>
      </c>
      <c r="K35" s="17">
        <f t="shared" si="4"/>
        <v>337.35198330000003</v>
      </c>
      <c r="L35" s="17">
        <f t="shared" si="4"/>
        <v>2.1172330000000001</v>
      </c>
      <c r="M35" s="17">
        <f t="shared" si="4"/>
        <v>0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712.79653389999999</v>
      </c>
      <c r="G38" s="23">
        <v>157.09746800000005</v>
      </c>
      <c r="H38" s="23">
        <v>15.952460000000002</v>
      </c>
      <c r="I38" s="23">
        <v>1.4401169999999999</v>
      </c>
      <c r="J38" s="23">
        <v>170.77210100000005</v>
      </c>
      <c r="K38" s="23">
        <v>108.5706313</v>
      </c>
      <c r="L38" s="23">
        <v>1.663206</v>
      </c>
      <c r="M38" s="23"/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23"/>
      <c r="I39" s="23"/>
      <c r="J39" s="23"/>
      <c r="K39" s="23"/>
      <c r="L39" s="23"/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2.615E-2</v>
      </c>
      <c r="G40" s="23">
        <v>7.0605010000000004</v>
      </c>
      <c r="H40" s="23">
        <v>4.6547010000000002</v>
      </c>
      <c r="I40" s="23">
        <v>31.223101000000003</v>
      </c>
      <c r="J40" s="23">
        <v>2.9287990000000002</v>
      </c>
      <c r="K40" s="23">
        <v>2.9594370000000003</v>
      </c>
      <c r="L40" s="23">
        <v>5.2300000000000003E-3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9.9958010000000002</v>
      </c>
      <c r="G41" s="23">
        <v>284.74699199999998</v>
      </c>
      <c r="H41" s="23">
        <v>11.463164999999998</v>
      </c>
      <c r="I41" s="23">
        <v>4.1699799999999998</v>
      </c>
      <c r="J41" s="23">
        <v>32.269498000000006</v>
      </c>
      <c r="K41" s="23">
        <v>225.82191500000002</v>
      </c>
      <c r="L41" s="23">
        <v>0.448797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1032110.2259933049</v>
      </c>
      <c r="G43" s="27">
        <f t="shared" ref="G43:P43" si="5">SUM(G35,G26,G18,G11,G4)</f>
        <v>304297.04761540412</v>
      </c>
      <c r="H43" s="27">
        <f t="shared" si="5"/>
        <v>1847.3703032861399</v>
      </c>
      <c r="I43" s="27">
        <f t="shared" si="5"/>
        <v>1355.8159475789357</v>
      </c>
      <c r="J43" s="27">
        <f t="shared" si="5"/>
        <v>17675.390168505448</v>
      </c>
      <c r="K43" s="27">
        <f t="shared" si="5"/>
        <v>98297.922111744643</v>
      </c>
      <c r="L43" s="27">
        <f t="shared" si="5"/>
        <v>1641.6040469283839</v>
      </c>
      <c r="M43" s="27">
        <f t="shared" si="5"/>
        <v>100.64061500000001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9890.1690450000024</v>
      </c>
      <c r="G48" s="17">
        <f t="shared" si="7"/>
        <v>9259.8964020000003</v>
      </c>
      <c r="H48" s="17">
        <f t="shared" si="7"/>
        <v>846.25000499999999</v>
      </c>
      <c r="I48" s="17">
        <f t="shared" si="7"/>
        <v>2118.9698480000002</v>
      </c>
      <c r="J48" s="17">
        <f t="shared" si="7"/>
        <v>4920.657763000002</v>
      </c>
      <c r="K48" s="17">
        <f t="shared" si="7"/>
        <v>7609.9532129999989</v>
      </c>
      <c r="L48" s="17">
        <f t="shared" si="7"/>
        <v>50.192203999999997</v>
      </c>
      <c r="M48" s="17">
        <f t="shared" si="7"/>
        <v>72.112996999999964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9835.5080300000009</v>
      </c>
      <c r="G51" s="23">
        <v>8582.0249220000005</v>
      </c>
      <c r="H51" s="23">
        <v>727.94843700000001</v>
      </c>
      <c r="I51" s="23">
        <v>1459.7539320000001</v>
      </c>
      <c r="J51" s="23">
        <v>4797.5019700000012</v>
      </c>
      <c r="K51" s="23">
        <v>7346.6016259999988</v>
      </c>
      <c r="L51" s="23">
        <v>49.197762999999995</v>
      </c>
      <c r="M51" s="23">
        <v>72.112996999999964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35.087142999999998</v>
      </c>
      <c r="G52" s="23">
        <v>160.03807500000002</v>
      </c>
      <c r="H52" s="23">
        <v>3.4193289999999994</v>
      </c>
      <c r="I52" s="23">
        <v>17.673317000000004</v>
      </c>
      <c r="J52" s="23">
        <v>11.783293000000004</v>
      </c>
      <c r="K52" s="23">
        <v>172.67392999999996</v>
      </c>
      <c r="L52" s="23">
        <v>0.6496470000000002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19.573871999999998</v>
      </c>
      <c r="G53" s="23">
        <v>517.83340499999997</v>
      </c>
      <c r="H53" s="23">
        <v>114.88223900000003</v>
      </c>
      <c r="I53" s="23">
        <v>641.54259900000011</v>
      </c>
      <c r="J53" s="23">
        <v>111.37250000000003</v>
      </c>
      <c r="K53" s="23">
        <v>90.677657000000011</v>
      </c>
      <c r="L53" s="23">
        <v>0.34479399999999999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16841.865596999993</v>
      </c>
      <c r="G56" s="17">
        <f t="shared" si="8"/>
        <v>20586.499862000004</v>
      </c>
      <c r="H56" s="17">
        <f t="shared" si="8"/>
        <v>42030.775078999985</v>
      </c>
      <c r="I56" s="17">
        <f t="shared" si="8"/>
        <v>29668.460971999993</v>
      </c>
      <c r="J56" s="17">
        <f t="shared" si="8"/>
        <v>365567.56604299997</v>
      </c>
      <c r="K56" s="17">
        <f t="shared" si="8"/>
        <v>17446.954081</v>
      </c>
      <c r="L56" s="17">
        <f t="shared" si="8"/>
        <v>418.07506599999988</v>
      </c>
      <c r="M56" s="17">
        <f t="shared" si="8"/>
        <v>5339.6947040000005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16199.450460999993</v>
      </c>
      <c r="G58" s="23">
        <v>17345.730309000006</v>
      </c>
      <c r="H58" s="23">
        <v>9662.4560010000023</v>
      </c>
      <c r="I58" s="23">
        <v>12148.048233999996</v>
      </c>
      <c r="J58" s="23">
        <v>131962.06274499994</v>
      </c>
      <c r="K58" s="23">
        <v>17446.954081</v>
      </c>
      <c r="L58" s="23">
        <v>184.46956999999998</v>
      </c>
      <c r="M58" s="23">
        <v>1574.3342319999999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642.41513600000008</v>
      </c>
      <c r="G61" s="23">
        <v>3240.7695530000001</v>
      </c>
      <c r="H61" s="23">
        <v>32368.319077999986</v>
      </c>
      <c r="I61" s="23">
        <v>17520.412737999999</v>
      </c>
      <c r="J61" s="23">
        <v>233605.503298</v>
      </c>
      <c r="K61" s="23"/>
      <c r="L61" s="23">
        <v>233.6054959999999</v>
      </c>
      <c r="M61" s="23">
        <v>3765.3604720000008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1064.496124</v>
      </c>
      <c r="G63" s="17">
        <f t="shared" si="9"/>
        <v>16506.665199999996</v>
      </c>
      <c r="H63" s="17">
        <f t="shared" si="9"/>
        <v>932.54553599999986</v>
      </c>
      <c r="I63" s="17">
        <f t="shared" si="9"/>
        <v>322.37181199999992</v>
      </c>
      <c r="J63" s="17">
        <f t="shared" si="9"/>
        <v>2605.8674599999995</v>
      </c>
      <c r="K63" s="17">
        <f t="shared" si="9"/>
        <v>1680.9958579999998</v>
      </c>
      <c r="L63" s="17">
        <f t="shared" si="9"/>
        <v>12.826677999999999</v>
      </c>
      <c r="M63" s="17">
        <f t="shared" si="9"/>
        <v>13.652997999999997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207.94079900000003</v>
      </c>
      <c r="G65" s="23">
        <v>361.50691200000011</v>
      </c>
      <c r="H65" s="23">
        <v>73.960401000000005</v>
      </c>
      <c r="I65" s="23">
        <v>148.06278699999999</v>
      </c>
      <c r="J65" s="23">
        <v>355.83411999999993</v>
      </c>
      <c r="K65" s="23">
        <v>390.31637499999999</v>
      </c>
      <c r="L65" s="23">
        <v>2.3681359999999998</v>
      </c>
      <c r="M65" s="23">
        <v>13.652997999999997</v>
      </c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856.55532500000004</v>
      </c>
      <c r="G67" s="23">
        <v>16145.158287999997</v>
      </c>
      <c r="H67" s="23">
        <v>858.58513499999981</v>
      </c>
      <c r="I67" s="23">
        <v>174.30902499999993</v>
      </c>
      <c r="J67" s="23">
        <v>2250.0333399999995</v>
      </c>
      <c r="K67" s="23">
        <v>1290.6794829999999</v>
      </c>
      <c r="L67" s="23">
        <v>10.458542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27796.530765999996</v>
      </c>
      <c r="G70" s="27">
        <f t="shared" ref="G70:P70" si="10">SUM(G63,G56,G48)</f>
        <v>46353.061463999999</v>
      </c>
      <c r="H70" s="27">
        <f t="shared" si="10"/>
        <v>43809.570619999984</v>
      </c>
      <c r="I70" s="27">
        <f t="shared" si="10"/>
        <v>32109.802631999995</v>
      </c>
      <c r="J70" s="27">
        <f t="shared" si="10"/>
        <v>373094.09126599994</v>
      </c>
      <c r="K70" s="27">
        <f t="shared" si="10"/>
        <v>26737.903151999999</v>
      </c>
      <c r="L70" s="27">
        <f t="shared" si="10"/>
        <v>481.0939479999999</v>
      </c>
      <c r="M70" s="27">
        <f t="shared" si="10"/>
        <v>5425.4606990000002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98741.347818463953</v>
      </c>
      <c r="G75" s="17">
        <f t="shared" si="12"/>
        <v>47221.947492985964</v>
      </c>
      <c r="H75" s="17">
        <f t="shared" si="12"/>
        <v>17641.79211133127</v>
      </c>
      <c r="I75" s="17">
        <f t="shared" si="12"/>
        <v>29571.252125719406</v>
      </c>
      <c r="J75" s="17">
        <f t="shared" si="12"/>
        <v>39905.751118967506</v>
      </c>
      <c r="K75" s="17">
        <f t="shared" si="12"/>
        <v>30341.31851526762</v>
      </c>
      <c r="L75" s="17">
        <f t="shared" si="12"/>
        <v>449.48502024575424</v>
      </c>
      <c r="M75" s="17">
        <f t="shared" si="12"/>
        <v>1429.2617145791864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18094.999687326286</v>
      </c>
      <c r="G77" s="39">
        <v>4819.8788965739323</v>
      </c>
      <c r="H77" s="39">
        <v>231.93840535232727</v>
      </c>
      <c r="I77" s="39">
        <v>327.87102910612413</v>
      </c>
      <c r="J77" s="39">
        <v>2699.3565390077538</v>
      </c>
      <c r="K77" s="39">
        <v>2018.9711842739223</v>
      </c>
      <c r="L77" s="39">
        <v>75.024746050649981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62928.704952119158</v>
      </c>
      <c r="G78" s="39">
        <v>23538.02496802072</v>
      </c>
      <c r="H78" s="39">
        <v>12708.255222923328</v>
      </c>
      <c r="I78" s="39">
        <v>1444.7918527316608</v>
      </c>
      <c r="J78" s="39">
        <v>32344.633035774623</v>
      </c>
      <c r="K78" s="39">
        <v>17379.686595891319</v>
      </c>
      <c r="L78" s="39">
        <v>346.44634684610423</v>
      </c>
      <c r="M78" s="39">
        <v>1429.2617145791864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11005.600497858504</v>
      </c>
      <c r="G79" s="39">
        <v>8704.6450329913187</v>
      </c>
      <c r="H79" s="39">
        <v>357.84918005561485</v>
      </c>
      <c r="I79" s="39">
        <v>155.60210528161488</v>
      </c>
      <c r="J79" s="39">
        <v>1482.5067961851314</v>
      </c>
      <c r="K79" s="39">
        <v>7756.0268911823787</v>
      </c>
      <c r="L79" s="39">
        <v>18.913561629000004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6712.0426811599991</v>
      </c>
      <c r="G80" s="39">
        <v>10159.398595399996</v>
      </c>
      <c r="H80" s="39">
        <v>4343.7493029999996</v>
      </c>
      <c r="I80" s="39">
        <v>27642.987138600005</v>
      </c>
      <c r="J80" s="39">
        <v>3379.2547479999998</v>
      </c>
      <c r="K80" s="39">
        <v>3186.6338439199999</v>
      </c>
      <c r="L80" s="39">
        <v>9.1003657199999974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1674.6898922875523</v>
      </c>
      <c r="G83" s="17">
        <f t="shared" si="13"/>
        <v>5029.1251184168386</v>
      </c>
      <c r="H83" s="17">
        <f t="shared" si="13"/>
        <v>11.502589347225422</v>
      </c>
      <c r="I83" s="17">
        <f t="shared" si="13"/>
        <v>32.618149815580153</v>
      </c>
      <c r="J83" s="17">
        <f t="shared" si="13"/>
        <v>184.49984988767278</v>
      </c>
      <c r="K83" s="17">
        <f t="shared" si="13"/>
        <v>2816.9120232993459</v>
      </c>
      <c r="L83" s="17">
        <f t="shared" si="13"/>
        <v>5.4342720222697878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>
        <v>84.385955899999999</v>
      </c>
      <c r="H84" s="39">
        <v>7.02</v>
      </c>
      <c r="I84" s="39">
        <v>7.7860780099999998</v>
      </c>
      <c r="J84" s="39">
        <v>141.93799999999999</v>
      </c>
      <c r="K84" s="39">
        <v>2081.0300000000002</v>
      </c>
      <c r="L84" s="39">
        <v>0.77860780100000004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4710.8175989999991</v>
      </c>
      <c r="H85" s="39"/>
      <c r="I85" s="39">
        <v>20.417209000000003</v>
      </c>
      <c r="J85" s="39"/>
      <c r="K85" s="39">
        <v>605.97662400000013</v>
      </c>
      <c r="L85" s="39">
        <v>3.8325749999999994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1674.6898922875523</v>
      </c>
      <c r="G86" s="39">
        <v>233.92156351683963</v>
      </c>
      <c r="H86" s="39">
        <v>4.4825893472254226</v>
      </c>
      <c r="I86" s="39">
        <v>4.4148628055801487</v>
      </c>
      <c r="J86" s="39">
        <v>42.561849887672807</v>
      </c>
      <c r="K86" s="39">
        <v>129.90539929934539</v>
      </c>
      <c r="L86" s="39">
        <v>0.82308922126978823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80184.987316125422</v>
      </c>
      <c r="G88" s="17">
        <f t="shared" si="14"/>
        <v>106091.34695999298</v>
      </c>
      <c r="H88" s="17">
        <f t="shared" si="14"/>
        <v>1780.1033413515588</v>
      </c>
      <c r="I88" s="17">
        <f t="shared" si="14"/>
        <v>736.58767071893487</v>
      </c>
      <c r="J88" s="17">
        <f t="shared" si="14"/>
        <v>170932.06457009897</v>
      </c>
      <c r="K88" s="17">
        <f t="shared" si="14"/>
        <v>23617.318765103912</v>
      </c>
      <c r="L88" s="17">
        <f t="shared" si="14"/>
        <v>142.84219797852077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3478</v>
      </c>
      <c r="G89" s="39">
        <v>3929.6893719999998</v>
      </c>
      <c r="H89" s="39"/>
      <c r="I89" s="39"/>
      <c r="J89" s="39">
        <v>98105.975999999995</v>
      </c>
      <c r="K89" s="39">
        <v>718.68799999999999</v>
      </c>
      <c r="L89" s="39">
        <v>9.8740835817201607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723.18921474569925</v>
      </c>
      <c r="G90" s="39">
        <v>3973.2833271648869</v>
      </c>
      <c r="H90" s="39"/>
      <c r="I90" s="39">
        <v>39.936256591185703</v>
      </c>
      <c r="J90" s="39">
        <v>462.59653548851463</v>
      </c>
      <c r="K90" s="39">
        <v>2331.776284</v>
      </c>
      <c r="L90" s="39">
        <v>4.027734079640843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290.49002100000007</v>
      </c>
      <c r="G91" s="39">
        <v>92.580872999999997</v>
      </c>
      <c r="H91" s="39">
        <v>18.777134</v>
      </c>
      <c r="I91" s="39">
        <v>14.783680999999998</v>
      </c>
      <c r="J91" s="39">
        <v>142.93790200000001</v>
      </c>
      <c r="K91" s="39">
        <v>170.84904599999996</v>
      </c>
      <c r="L91" s="39">
        <v>2.2039110000000002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2208.1253499999998</v>
      </c>
      <c r="G93" s="39"/>
      <c r="H93" s="39"/>
      <c r="I93" s="39">
        <v>0.45369700000000002</v>
      </c>
      <c r="J93" s="39"/>
      <c r="K93" s="39">
        <v>12.326782</v>
      </c>
      <c r="L93" s="39">
        <v>8.8080000000000006E-2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2884.1338998101496</v>
      </c>
      <c r="G94" s="39">
        <v>1976.8917799393771</v>
      </c>
      <c r="H94" s="39"/>
      <c r="I94" s="39">
        <v>3.7115572525232974</v>
      </c>
      <c r="J94" s="39"/>
      <c r="K94" s="39">
        <v>110.20808519492482</v>
      </c>
      <c r="L94" s="39">
        <v>0.55236410870442665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565.41077000968971</v>
      </c>
      <c r="G95" s="39">
        <v>22.617599997842664</v>
      </c>
      <c r="H95" s="39"/>
      <c r="I95" s="39">
        <v>2.6768830010688531</v>
      </c>
      <c r="J95" s="39"/>
      <c r="K95" s="39">
        <v>51.795730044316656</v>
      </c>
      <c r="L95" s="39">
        <v>0.45000050163197391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763.85419992203276</v>
      </c>
      <c r="G96" s="39">
        <v>93.916499990240439</v>
      </c>
      <c r="H96" s="39"/>
      <c r="I96" s="39">
        <v>6.1177619342313969</v>
      </c>
      <c r="J96" s="39"/>
      <c r="K96" s="39">
        <v>71.207794028395938</v>
      </c>
      <c r="L96" s="39">
        <v>0.91140049300000003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30.75</v>
      </c>
      <c r="G97" s="39">
        <v>10</v>
      </c>
      <c r="H97" s="39"/>
      <c r="I97" s="39">
        <v>0.21738199999999999</v>
      </c>
      <c r="J97" s="39">
        <v>117.25</v>
      </c>
      <c r="K97" s="39">
        <v>11.890575</v>
      </c>
      <c r="L97" s="39">
        <v>2.3071000000000001E-2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6.3190310000000007</v>
      </c>
      <c r="G98" s="39">
        <v>91.57035900000001</v>
      </c>
      <c r="H98" s="39"/>
      <c r="I98" s="39">
        <v>1.503263</v>
      </c>
      <c r="J98" s="39"/>
      <c r="K98" s="39">
        <v>73.493484999999993</v>
      </c>
      <c r="L98" s="39">
        <v>0.18790600000000005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19273.214133000005</v>
      </c>
      <c r="G99" s="39">
        <v>67482.663455999995</v>
      </c>
      <c r="H99" s="39">
        <v>966.5113269999996</v>
      </c>
      <c r="I99" s="39">
        <v>333.52507300000002</v>
      </c>
      <c r="J99" s="39">
        <v>58645.586899000002</v>
      </c>
      <c r="K99" s="39">
        <v>10469.506265</v>
      </c>
      <c r="L99" s="39">
        <v>74.260962000000006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10043.895038040864</v>
      </c>
      <c r="G100" s="39">
        <v>3367.4847666364813</v>
      </c>
      <c r="H100" s="39"/>
      <c r="I100" s="39">
        <v>19.136921834585678</v>
      </c>
      <c r="J100" s="39">
        <v>4916.7484723958096</v>
      </c>
      <c r="K100" s="39">
        <v>858.64986115446038</v>
      </c>
      <c r="L100" s="39">
        <v>5.8196952878995383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531.00000100000022</v>
      </c>
      <c r="G101" s="39">
        <v>1067.9999979999998</v>
      </c>
      <c r="H101" s="39"/>
      <c r="I101" s="39"/>
      <c r="J101" s="39">
        <v>5999.9999999999991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1606.9953849999999</v>
      </c>
      <c r="G102" s="39">
        <v>3172.5747010000005</v>
      </c>
      <c r="H102" s="39"/>
      <c r="I102" s="39">
        <v>9.4997070000000008</v>
      </c>
      <c r="J102" s="39">
        <v>6.6375039999999998</v>
      </c>
      <c r="K102" s="39">
        <v>434.00389900000005</v>
      </c>
      <c r="L102" s="39">
        <v>1.287536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3988.9516800000001</v>
      </c>
      <c r="G103" s="39">
        <v>7308.3986199999999</v>
      </c>
      <c r="H103" s="39"/>
      <c r="I103" s="39">
        <v>22.534998000000002</v>
      </c>
      <c r="J103" s="39">
        <v>15.290268000000001</v>
      </c>
      <c r="K103" s="39">
        <v>1001.046839</v>
      </c>
      <c r="L103" s="39">
        <v>3.1438909999999995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12.886054999999999</v>
      </c>
      <c r="G104" s="39">
        <v>94.189549999999997</v>
      </c>
      <c r="H104" s="39"/>
      <c r="I104" s="39">
        <v>0.60951599999999995</v>
      </c>
      <c r="J104" s="39">
        <v>30.337125</v>
      </c>
      <c r="K104" s="39">
        <v>34.489950999999998</v>
      </c>
      <c r="L104" s="39">
        <v>6.0950999999999998E-2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2070.4793199999999</v>
      </c>
      <c r="G105" s="39">
        <v>3095.1553109999995</v>
      </c>
      <c r="H105" s="39"/>
      <c r="I105" s="39">
        <v>11.444386000000002</v>
      </c>
      <c r="J105" s="39">
        <v>6.4755299999999991</v>
      </c>
      <c r="K105" s="39">
        <v>628.35076700000002</v>
      </c>
      <c r="L105" s="39">
        <v>1.2069320000000001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285.64022299999999</v>
      </c>
      <c r="G106" s="39">
        <v>65.568932000000004</v>
      </c>
      <c r="H106" s="39"/>
      <c r="I106" s="39">
        <v>4.7381289999999998</v>
      </c>
      <c r="J106" s="39">
        <v>31.597698000000001</v>
      </c>
      <c r="K106" s="39">
        <v>58.463188000000002</v>
      </c>
      <c r="L106" s="39">
        <v>0.70225800000000005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22317.076105</v>
      </c>
      <c r="G107" s="39">
        <v>5845.4494999999997</v>
      </c>
      <c r="H107" s="39">
        <v>539.98756500000002</v>
      </c>
      <c r="I107" s="39">
        <v>199.50907599999999</v>
      </c>
      <c r="J107" s="39">
        <v>1778.8533770000004</v>
      </c>
      <c r="K107" s="39">
        <v>3302.8274670000001</v>
      </c>
      <c r="L107" s="39">
        <v>29.786718999999998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>
        <v>572.95425899999998</v>
      </c>
      <c r="G108" s="39">
        <v>3091.6348580000003</v>
      </c>
      <c r="H108" s="39">
        <v>247.57948100000002</v>
      </c>
      <c r="I108" s="39">
        <v>50.011768999999994</v>
      </c>
      <c r="J108" s="39">
        <v>491.45619600000009</v>
      </c>
      <c r="K108" s="39">
        <v>2790.7826479999999</v>
      </c>
      <c r="L108" s="39">
        <v>5.1311030000000013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209.89722899999998</v>
      </c>
      <c r="G109" s="39">
        <v>85.879067901458086</v>
      </c>
      <c r="H109" s="39">
        <v>2.8257412022452599</v>
      </c>
      <c r="I109" s="39">
        <v>1.4195616946442486</v>
      </c>
      <c r="J109" s="39">
        <v>9.8076408054828157</v>
      </c>
      <c r="K109" s="39">
        <v>65.688861520026478</v>
      </c>
      <c r="L109" s="39">
        <v>0.18958146933173192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4420</v>
      </c>
      <c r="G110" s="39">
        <v>963.36418487477999</v>
      </c>
      <c r="H110" s="39"/>
      <c r="I110" s="39">
        <v>9.4107780000000005</v>
      </c>
      <c r="J110" s="39">
        <v>137.62345500003673</v>
      </c>
      <c r="K110" s="39">
        <v>245.25058388532</v>
      </c>
      <c r="L110" s="39">
        <v>1.8821555999999999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3901.7254015969597</v>
      </c>
      <c r="G114" s="39">
        <v>260.43420348792586</v>
      </c>
      <c r="H114" s="39">
        <v>4.4220931493138282</v>
      </c>
      <c r="I114" s="39">
        <v>5.3472734106956565</v>
      </c>
      <c r="J114" s="39">
        <v>32.889967409105083</v>
      </c>
      <c r="K114" s="39">
        <v>176.02265327646276</v>
      </c>
      <c r="L114" s="39">
        <v>1.0518628565920911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180601.02502687695</v>
      </c>
      <c r="G116" s="42">
        <f t="shared" ref="G116:P116" si="15">SUM(G88,G83,G75)</f>
        <v>158342.41957139579</v>
      </c>
      <c r="H116" s="42">
        <f t="shared" si="15"/>
        <v>19433.398042030054</v>
      </c>
      <c r="I116" s="42">
        <f t="shared" si="15"/>
        <v>30340.457946253922</v>
      </c>
      <c r="J116" s="42">
        <f t="shared" si="15"/>
        <v>211022.31553895416</v>
      </c>
      <c r="K116" s="42">
        <f t="shared" si="15"/>
        <v>56775.549303670879</v>
      </c>
      <c r="L116" s="42">
        <f t="shared" si="15"/>
        <v>597.76149024654478</v>
      </c>
      <c r="M116" s="42">
        <f t="shared" si="15"/>
        <v>1429.2617145791864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29573.752431984474</v>
      </c>
      <c r="G121" s="17">
        <f t="shared" si="17"/>
        <v>1950.2833378</v>
      </c>
      <c r="H121" s="17">
        <f t="shared" si="17"/>
        <v>2571.7470253739998</v>
      </c>
      <c r="I121" s="17">
        <f t="shared" si="17"/>
        <v>98.670080880000015</v>
      </c>
      <c r="J121" s="17">
        <f t="shared" si="17"/>
        <v>543.68871610919018</v>
      </c>
      <c r="K121" s="17">
        <f t="shared" si="17"/>
        <v>1785.457864878</v>
      </c>
      <c r="L121" s="17">
        <f t="shared" si="17"/>
        <v>0</v>
      </c>
      <c r="M121" s="17">
        <f t="shared" si="17"/>
        <v>8.0679197200000008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20.67</v>
      </c>
      <c r="G122" s="39"/>
      <c r="H122" s="39"/>
      <c r="I122" s="39">
        <v>98.670080880000015</v>
      </c>
      <c r="J122" s="39"/>
      <c r="K122" s="39">
        <v>312.58098381799999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10093.172431984469</v>
      </c>
      <c r="G123" s="39">
        <v>1950.2833378</v>
      </c>
      <c r="H123" s="39">
        <v>31.774469874000001</v>
      </c>
      <c r="I123" s="39"/>
      <c r="J123" s="39">
        <v>543.68871610919018</v>
      </c>
      <c r="K123" s="39">
        <v>1445.8968810599999</v>
      </c>
      <c r="L123" s="39"/>
      <c r="M123" s="39">
        <v>8.0679197200000008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19459.910000000003</v>
      </c>
      <c r="G124" s="39"/>
      <c r="H124" s="39"/>
      <c r="I124" s="39"/>
      <c r="J124" s="39"/>
      <c r="K124" s="39">
        <v>26.98</v>
      </c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2539.9725555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1280.57010068</v>
      </c>
      <c r="G128" s="17">
        <f t="shared" si="18"/>
        <v>1630.176941464</v>
      </c>
      <c r="H128" s="17">
        <f t="shared" si="18"/>
        <v>1460.3002936959999</v>
      </c>
      <c r="I128" s="17">
        <f t="shared" si="18"/>
        <v>848.28391786716907</v>
      </c>
      <c r="J128" s="17">
        <f t="shared" si="18"/>
        <v>93554.51182900001</v>
      </c>
      <c r="K128" s="17">
        <f t="shared" si="18"/>
        <v>1341.1511298999999</v>
      </c>
      <c r="L128" s="17">
        <f t="shared" si="18"/>
        <v>0</v>
      </c>
      <c r="M128" s="17">
        <f t="shared" si="18"/>
        <v>9.7975999999999992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2.1183999999999998</v>
      </c>
      <c r="G129" s="39">
        <v>2.3832</v>
      </c>
      <c r="H129" s="39">
        <v>20.389600000000002</v>
      </c>
      <c r="I129" s="39">
        <v>0.26479999999999998</v>
      </c>
      <c r="J129" s="39">
        <v>1218.3448000000001</v>
      </c>
      <c r="K129" s="39">
        <v>14.537520900000001</v>
      </c>
      <c r="L129" s="39"/>
      <c r="M129" s="39">
        <v>9.7975999999999992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114.508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59.033028680000001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482.461952</v>
      </c>
      <c r="G134" s="39">
        <v>31.054180464000002</v>
      </c>
      <c r="H134" s="39">
        <v>18.312015696</v>
      </c>
      <c r="I134" s="39"/>
      <c r="J134" s="39">
        <v>71455.726630000005</v>
      </c>
      <c r="K134" s="39">
        <v>362.47800000000001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736.9567199999999</v>
      </c>
      <c r="G135" s="39">
        <v>1596.7395610000001</v>
      </c>
      <c r="H135" s="39">
        <v>565.00014999999996</v>
      </c>
      <c r="I135" s="39"/>
      <c r="J135" s="39">
        <v>20880.440398999996</v>
      </c>
      <c r="K135" s="39">
        <v>598.78860899999995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104.45271199999999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752.14581599999997</v>
      </c>
      <c r="I137" s="39">
        <v>848.01911786716903</v>
      </c>
      <c r="J137" s="39"/>
      <c r="K137" s="39">
        <v>250.839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8102.2038500199997</v>
      </c>
      <c r="G140" s="17">
        <f t="shared" si="19"/>
        <v>376.38100000000003</v>
      </c>
      <c r="H140" s="17">
        <f t="shared" si="19"/>
        <v>0</v>
      </c>
      <c r="I140" s="17">
        <f t="shared" si="19"/>
        <v>237.42848600000002</v>
      </c>
      <c r="J140" s="17">
        <f t="shared" si="19"/>
        <v>52321.268600000003</v>
      </c>
      <c r="K140" s="17">
        <f t="shared" si="19"/>
        <v>1399.3234357078422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244944.84209567637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4014.4186</v>
      </c>
      <c r="G141" s="39">
        <v>376.38100000000003</v>
      </c>
      <c r="H141" s="39"/>
      <c r="I141" s="39"/>
      <c r="J141" s="39">
        <v>45165.72</v>
      </c>
      <c r="K141" s="39">
        <v>625.71699999999998</v>
      </c>
      <c r="L141" s="39"/>
      <c r="M141" s="39"/>
      <c r="N141" s="39"/>
      <c r="O141" s="39"/>
      <c r="P141" s="40">
        <v>244944.84209567637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237.42848600000002</v>
      </c>
      <c r="J142" s="39">
        <v>7155.5486000000001</v>
      </c>
      <c r="K142" s="39">
        <v>551.62548629864204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756.96400000000006</v>
      </c>
      <c r="G143" s="39"/>
      <c r="H143" s="39"/>
      <c r="I143" s="39"/>
      <c r="J143" s="39"/>
      <c r="K143" s="39">
        <v>144.74278391799999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3330.8212500200002</v>
      </c>
      <c r="G149" s="39"/>
      <c r="H149" s="39"/>
      <c r="I149" s="39"/>
      <c r="J149" s="39"/>
      <c r="K149" s="39">
        <v>77.238165491199993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7217.6435656164022</v>
      </c>
      <c r="G155" s="17">
        <f t="shared" si="21"/>
        <v>3903.0284858699997</v>
      </c>
      <c r="H155" s="17">
        <f t="shared" si="21"/>
        <v>72.585099999999997</v>
      </c>
      <c r="I155" s="17">
        <f t="shared" si="21"/>
        <v>6.2215799999999994</v>
      </c>
      <c r="J155" s="17">
        <f t="shared" si="21"/>
        <v>311.07900000000001</v>
      </c>
      <c r="K155" s="17">
        <f t="shared" si="21"/>
        <v>683.52959447500007</v>
      </c>
      <c r="L155" s="17">
        <f t="shared" si="21"/>
        <v>6642.7712000000001</v>
      </c>
      <c r="M155" s="17">
        <f t="shared" si="21"/>
        <v>1238.9923536397603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4439.573059616403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2518.5330398699998</v>
      </c>
      <c r="H157" s="39"/>
      <c r="I157" s="39"/>
      <c r="J157" s="39"/>
      <c r="K157" s="39"/>
      <c r="L157" s="39">
        <v>6642.7712000000001</v>
      </c>
      <c r="M157" s="39">
        <v>12.41673834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384.29538747499998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85.151586892479216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262.31532940728107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409.12569899999994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469.983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2491.2102159999999</v>
      </c>
      <c r="G164" s="39">
        <v>1376.6916900000001</v>
      </c>
      <c r="H164" s="39">
        <v>72.585099999999997</v>
      </c>
      <c r="I164" s="39">
        <v>6.2215799999999994</v>
      </c>
      <c r="J164" s="39">
        <v>311.07900000000001</v>
      </c>
      <c r="K164" s="39">
        <v>272.76191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286.86029000000002</v>
      </c>
      <c r="G165" s="39">
        <v>7.8037559999999999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26.472297000000001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8319.1017709999996</v>
      </c>
      <c r="I173" s="17">
        <f t="shared" si="22"/>
        <v>4040.0527799999995</v>
      </c>
      <c r="J173" s="17">
        <f t="shared" si="22"/>
        <v>45.941800000000008</v>
      </c>
      <c r="K173" s="17">
        <f t="shared" si="22"/>
        <v>2219.983121145845</v>
      </c>
      <c r="L173" s="17">
        <f t="shared" si="22"/>
        <v>652.44600000000003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787.97879999999986</v>
      </c>
      <c r="I174" s="39">
        <v>3939.8939999999993</v>
      </c>
      <c r="J174" s="39"/>
      <c r="K174" s="39">
        <v>1774.1214021458452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598.04520000000002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1019.7975000000001</v>
      </c>
      <c r="I177" s="39"/>
      <c r="J177" s="39"/>
      <c r="K177" s="39">
        <v>3.1818179999999998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903.08160000000009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821.97170000000006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67.755236999999994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2621.384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337.85699999999997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25.519920999999997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36.771029999999996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175.95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431.39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293.19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0.49494899999999997</v>
      </c>
      <c r="I189" s="39">
        <v>79.797899999999998</v>
      </c>
      <c r="J189" s="39"/>
      <c r="K189" s="39">
        <v>35.353499999999997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0.36753400000000003</v>
      </c>
      <c r="I190" s="39"/>
      <c r="J190" s="39">
        <v>45.941800000000008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19.322099999999999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65.109200000000001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>
        <v>113.116</v>
      </c>
      <c r="I193" s="39">
        <v>20.360880000000002</v>
      </c>
      <c r="J193" s="39"/>
      <c r="K193" s="39">
        <v>113.116</v>
      </c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294.21040099999999</v>
      </c>
      <c r="L199" s="39">
        <v>652.44600000000003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2925.6080000000002</v>
      </c>
      <c r="G204" s="17">
        <f t="shared" ref="G204:P204" si="24">SUM(G205:G226)</f>
        <v>1461.4490000000001</v>
      </c>
      <c r="H204" s="17">
        <f t="shared" si="24"/>
        <v>29178.397077999995</v>
      </c>
      <c r="I204" s="17">
        <f t="shared" si="24"/>
        <v>0</v>
      </c>
      <c r="J204" s="17">
        <f t="shared" si="24"/>
        <v>22772.513499000001</v>
      </c>
      <c r="K204" s="17">
        <f t="shared" si="24"/>
        <v>19432.934275849948</v>
      </c>
      <c r="L204" s="17">
        <f t="shared" si="24"/>
        <v>0</v>
      </c>
      <c r="M204" s="17">
        <f t="shared" si="24"/>
        <v>757.10856999999999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25.080000000000002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2731.748</v>
      </c>
      <c r="G206" s="39">
        <v>1364.519</v>
      </c>
      <c r="H206" s="39">
        <v>3116.6799999999994</v>
      </c>
      <c r="I206" s="39"/>
      <c r="J206" s="39">
        <v>7506.7945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193.86</v>
      </c>
      <c r="G207" s="39">
        <v>96.93</v>
      </c>
      <c r="H207" s="39">
        <v>9.6929999999999996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4665.6013979999998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1564.6410209999999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969.55879999999991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5522.8897030000007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31.980003000000007</v>
      </c>
      <c r="I213" s="39"/>
      <c r="J213" s="39">
        <v>2.3369990000000009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2133.1999989999999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15014.36895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46.323155</v>
      </c>
      <c r="I216" s="39"/>
      <c r="J216" s="39"/>
      <c r="K216" s="39">
        <v>1.3248199999999999</v>
      </c>
      <c r="L216" s="39"/>
      <c r="M216" s="39">
        <v>87.574569999999994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1396.1307821739485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431.529960958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1915.309705718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15263.382</v>
      </c>
      <c r="K222" s="39">
        <v>674.27005700000007</v>
      </c>
      <c r="L222" s="39"/>
      <c r="M222" s="39">
        <v>669.53399999999999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11092.749998999998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3188044.4611879997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>
        <v>3076439.9611879997</v>
      </c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>
        <v>111604.5</v>
      </c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49099.777948300878</v>
      </c>
      <c r="G238" s="42">
        <f t="shared" ref="G238:P238" si="26">SUM(G228,G204,G173,G155,G140,G128,G121,G236)</f>
        <v>9321.3187651340013</v>
      </c>
      <c r="H238" s="42">
        <f t="shared" si="26"/>
        <v>41602.131268069992</v>
      </c>
      <c r="I238" s="42">
        <f t="shared" si="26"/>
        <v>5230.6568447471682</v>
      </c>
      <c r="J238" s="42">
        <f t="shared" si="26"/>
        <v>169549.00344410923</v>
      </c>
      <c r="K238" s="42">
        <f t="shared" si="26"/>
        <v>26862.379421956637</v>
      </c>
      <c r="L238" s="42">
        <f t="shared" si="26"/>
        <v>7295.2172</v>
      </c>
      <c r="M238" s="42">
        <f t="shared" si="26"/>
        <v>2013.9664433597604</v>
      </c>
      <c r="N238" s="42">
        <f t="shared" si="26"/>
        <v>0</v>
      </c>
      <c r="O238" s="42">
        <f t="shared" si="26"/>
        <v>3188044.4611879997</v>
      </c>
      <c r="P238" s="43">
        <f t="shared" si="26"/>
        <v>244944.84209567637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32601.667056999999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731.17427599999996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31870.492780999997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436.53010002919598</v>
      </c>
      <c r="I248" s="17">
        <f t="shared" si="29"/>
        <v>359.2058265585348</v>
      </c>
      <c r="J248" s="17">
        <f t="shared" si="29"/>
        <v>0</v>
      </c>
      <c r="K248" s="17">
        <f t="shared" si="29"/>
        <v>19.189901881840139</v>
      </c>
      <c r="L248" s="17">
        <f t="shared" si="29"/>
        <v>0.27066286751524798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7.6770000003880003</v>
      </c>
      <c r="I249" s="39">
        <v>8.1769178939580005</v>
      </c>
      <c r="J249" s="39"/>
      <c r="K249" s="39">
        <v>0.43642406091673436</v>
      </c>
      <c r="L249" s="39">
        <v>6.1555107590880002E-3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428.853100028808</v>
      </c>
      <c r="I250" s="39">
        <v>351.02890866457682</v>
      </c>
      <c r="J250" s="39"/>
      <c r="K250" s="39">
        <v>18.753477820923404</v>
      </c>
      <c r="L250" s="39">
        <v>0.26450735675615999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56.279659504500003</v>
      </c>
      <c r="I252" s="17">
        <f t="shared" si="30"/>
        <v>414.71368654257424</v>
      </c>
      <c r="J252" s="17">
        <f t="shared" si="30"/>
        <v>0</v>
      </c>
      <c r="K252" s="17">
        <f t="shared" si="30"/>
        <v>24.89431081440523</v>
      </c>
      <c r="L252" s="17">
        <f t="shared" si="30"/>
        <v>3.0391016132430001E-2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5.9832381545000004</v>
      </c>
      <c r="I254" s="39">
        <v>146.7544721583142</v>
      </c>
      <c r="J254" s="39"/>
      <c r="K254" s="39">
        <v>2.65021550815423</v>
      </c>
      <c r="L254" s="39">
        <v>3.23094860343E-3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50.296421350000003</v>
      </c>
      <c r="I255" s="39">
        <v>267.95921438426001</v>
      </c>
      <c r="J255" s="39"/>
      <c r="K255" s="39">
        <v>22.244095306251001</v>
      </c>
      <c r="L255" s="39">
        <v>2.7160067529E-2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15482.959457999999</v>
      </c>
      <c r="I257" s="17">
        <f t="shared" si="31"/>
        <v>45.597116999999997</v>
      </c>
      <c r="J257" s="17">
        <f t="shared" si="31"/>
        <v>0</v>
      </c>
      <c r="K257" s="17">
        <f t="shared" si="31"/>
        <v>4.1380000000000002E-3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15482.959457999999</v>
      </c>
      <c r="I258" s="39">
        <v>45.597116999999997</v>
      </c>
      <c r="J258" s="39"/>
      <c r="K258" s="39">
        <v>4.1380000000000002E-3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21300.05258725016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883.05327558855709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3275.8790006615995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17141.120311000002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2000.0180352952016</v>
      </c>
      <c r="I266" s="17">
        <f t="shared" si="33"/>
        <v>8086.9293595322488</v>
      </c>
      <c r="J266" s="17">
        <f t="shared" si="33"/>
        <v>0</v>
      </c>
      <c r="K266" s="17">
        <f t="shared" si="33"/>
        <v>0.11218632068375664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601.90574129520098</v>
      </c>
      <c r="I267" s="39">
        <v>2596.1362055322484</v>
      </c>
      <c r="J267" s="39"/>
      <c r="K267" s="39">
        <v>3.6009320683756681E-2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1398.1122940000005</v>
      </c>
      <c r="I268" s="39">
        <v>5490.793154</v>
      </c>
      <c r="J268" s="39"/>
      <c r="K268" s="39">
        <v>7.6176999999999967E-2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39275.839840079054</v>
      </c>
      <c r="I272" s="42">
        <f t="shared" si="34"/>
        <v>41508.113046633356</v>
      </c>
      <c r="J272" s="42">
        <f t="shared" si="34"/>
        <v>0</v>
      </c>
      <c r="K272" s="42">
        <f t="shared" si="34"/>
        <v>44.200537016929125</v>
      </c>
      <c r="L272" s="42">
        <f t="shared" si="34"/>
        <v>0.30105388364767799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169678.88359899999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18148.478999999999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8307.3999980000008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32492.387763999996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9485.2682430000023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364.80000200000001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2760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46850.456402999996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51270.092189000003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42264.910406999988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39363.630656999987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2549.8987500000003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351.38099999999997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56566.052872000007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5145.2899669999997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5353.91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14345.999998999998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3786.0000020000002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6980.1583959999989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5237.1000000000013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8756.4069970000037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673.13400100000001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2726.3060010000008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3561.7475089999998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170191.12633299996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49.117249999999999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22.251899999999999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32145.876776000001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9114.4128810000002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27486.998506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184.34877800000004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947.93799999999999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99243.008241999967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>
        <v>997.17399999999998</v>
      </c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2437.9893849999989</v>
      </c>
      <c r="M326" s="17">
        <f t="shared" si="41"/>
        <v>83.828062999999986</v>
      </c>
      <c r="N326" s="17">
        <f t="shared" si="41"/>
        <v>168185.17567100006</v>
      </c>
      <c r="O326" s="18">
        <f t="shared" si="41"/>
        <v>5168851.7205740027</v>
      </c>
      <c r="P326" s="19">
        <f t="shared" si="41"/>
        <v>268.63662240000002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2434.2694989999991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4695929.3544993727</v>
      </c>
      <c r="P328" s="24">
        <v>68.4446224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83.828062999999986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/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72468.318938630036</v>
      </c>
      <c r="P331" s="24">
        <v>200.19200000000001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400454.04713600001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167259.32269450006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3.7198859999999994</v>
      </c>
      <c r="M334" s="23"/>
      <c r="N334" s="23">
        <v>925.85297650000018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9.7788869999999974</v>
      </c>
      <c r="G336" s="17">
        <f t="shared" ref="G336:P336" si="42">SUM(G337:G339)</f>
        <v>76.144887000000011</v>
      </c>
      <c r="H336" s="17">
        <f t="shared" si="42"/>
        <v>202.48140400000003</v>
      </c>
      <c r="I336" s="17">
        <f t="shared" si="42"/>
        <v>0</v>
      </c>
      <c r="J336" s="17">
        <f t="shared" si="42"/>
        <v>2328.2605059999992</v>
      </c>
      <c r="K336" s="17">
        <f t="shared" si="42"/>
        <v>0</v>
      </c>
      <c r="L336" s="17">
        <f t="shared" si="42"/>
        <v>0</v>
      </c>
      <c r="M336" s="17">
        <f t="shared" si="42"/>
        <v>173.61524799999995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9.7788869999999974</v>
      </c>
      <c r="G337" s="23">
        <v>0.84188600000000013</v>
      </c>
      <c r="H337" s="23"/>
      <c r="I337" s="23"/>
      <c r="J337" s="23">
        <v>23.152008999999996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75.303001000000009</v>
      </c>
      <c r="H338" s="23">
        <v>202.48140400000003</v>
      </c>
      <c r="I338" s="23"/>
      <c r="J338" s="23">
        <v>2305.1084969999993</v>
      </c>
      <c r="K338" s="23"/>
      <c r="L338" s="23"/>
      <c r="M338" s="23">
        <v>173.61524799999995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9.7788869999999974</v>
      </c>
      <c r="G341" s="27">
        <f t="shared" ref="G341:P341" si="43">SUM(G326,G313,G294,G288,G277,G336)</f>
        <v>76.144887000000011</v>
      </c>
      <c r="H341" s="27">
        <f t="shared" si="43"/>
        <v>438903.45461499994</v>
      </c>
      <c r="I341" s="27">
        <f t="shared" si="43"/>
        <v>0</v>
      </c>
      <c r="J341" s="27">
        <f t="shared" si="43"/>
        <v>2328.2605059999992</v>
      </c>
      <c r="K341" s="27">
        <f t="shared" si="43"/>
        <v>0</v>
      </c>
      <c r="L341" s="27">
        <f t="shared" si="43"/>
        <v>2437.9893849999989</v>
      </c>
      <c r="M341" s="27">
        <f t="shared" si="43"/>
        <v>257.44331099999994</v>
      </c>
      <c r="N341" s="27">
        <f t="shared" si="43"/>
        <v>168185.17567100006</v>
      </c>
      <c r="O341" s="27">
        <f t="shared" si="43"/>
        <v>5168851.7205740027</v>
      </c>
      <c r="P341" s="28">
        <f t="shared" si="43"/>
        <v>268.63662240000002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7569.3413030000011</v>
      </c>
      <c r="G346" s="17">
        <f t="shared" si="45"/>
        <v>201237.63041800002</v>
      </c>
      <c r="H346" s="17">
        <f t="shared" si="45"/>
        <v>72959.89072499999</v>
      </c>
      <c r="I346" s="17">
        <f t="shared" si="45"/>
        <v>5500.9220630000009</v>
      </c>
      <c r="J346" s="17">
        <f t="shared" si="45"/>
        <v>660808.78589300008</v>
      </c>
      <c r="K346" s="17">
        <f t="shared" si="45"/>
        <v>49582.775425</v>
      </c>
      <c r="L346" s="17">
        <f t="shared" si="45"/>
        <v>2336.6457770000002</v>
      </c>
      <c r="M346" s="17">
        <f t="shared" si="45"/>
        <v>5060.6036329999997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2789.8446090000011</v>
      </c>
      <c r="G347" s="23">
        <v>95988.386568000002</v>
      </c>
      <c r="H347" s="23">
        <v>11831.255039999998</v>
      </c>
      <c r="I347" s="23">
        <v>967.25334800000007</v>
      </c>
      <c r="J347" s="23">
        <v>129108.31871299997</v>
      </c>
      <c r="K347" s="23">
        <v>17981.074536</v>
      </c>
      <c r="L347" s="23">
        <v>579.552009</v>
      </c>
      <c r="M347" s="23">
        <v>2434.8841239999997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1021.6768110000004</v>
      </c>
      <c r="G348" s="23">
        <v>29733.640394000002</v>
      </c>
      <c r="H348" s="23">
        <v>9552.3045419999999</v>
      </c>
      <c r="I348" s="23">
        <v>581.30705200000011</v>
      </c>
      <c r="J348" s="23">
        <v>82332.236083999989</v>
      </c>
      <c r="K348" s="23">
        <v>6813.7899470000011</v>
      </c>
      <c r="L348" s="23">
        <v>293.01912699999991</v>
      </c>
      <c r="M348" s="23">
        <v>1204.4281570000001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3757.8198829999997</v>
      </c>
      <c r="G349" s="23">
        <v>75515.603456000012</v>
      </c>
      <c r="H349" s="23">
        <v>51576.331142999996</v>
      </c>
      <c r="I349" s="23">
        <v>3952.3616630000006</v>
      </c>
      <c r="J349" s="23">
        <v>449368.23109600012</v>
      </c>
      <c r="K349" s="23">
        <v>24787.910942000002</v>
      </c>
      <c r="L349" s="23">
        <v>1464.0746410000002</v>
      </c>
      <c r="M349" s="23">
        <v>1421.291352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1999.3486729999997</v>
      </c>
      <c r="G351" s="17">
        <f t="shared" si="46"/>
        <v>50818.693894999989</v>
      </c>
      <c r="H351" s="17">
        <f t="shared" si="46"/>
        <v>8997.0229990000007</v>
      </c>
      <c r="I351" s="17">
        <f t="shared" si="46"/>
        <v>427.89342000000005</v>
      </c>
      <c r="J351" s="17">
        <f t="shared" si="46"/>
        <v>100824.91058800003</v>
      </c>
      <c r="K351" s="17">
        <f t="shared" si="46"/>
        <v>9598.0672370000011</v>
      </c>
      <c r="L351" s="17">
        <f t="shared" si="46"/>
        <v>166.77919099999997</v>
      </c>
      <c r="M351" s="17">
        <f t="shared" si="46"/>
        <v>44.650670000000005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885.83450399999992</v>
      </c>
      <c r="G352" s="23">
        <v>22204.170793999998</v>
      </c>
      <c r="H352" s="23">
        <v>1924.939568</v>
      </c>
      <c r="I352" s="23">
        <v>90.78602800000003</v>
      </c>
      <c r="J352" s="23">
        <v>37152.090655000007</v>
      </c>
      <c r="K352" s="23">
        <v>4217.8674680000004</v>
      </c>
      <c r="L352" s="23">
        <v>51.349709999999988</v>
      </c>
      <c r="M352" s="23">
        <v>20.527548000000003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232.37268900000001</v>
      </c>
      <c r="G353" s="23">
        <v>6265.3365089999998</v>
      </c>
      <c r="H353" s="23">
        <v>996.79642400000012</v>
      </c>
      <c r="I353" s="23">
        <v>64.257002999999997</v>
      </c>
      <c r="J353" s="23">
        <v>8466.8066090000011</v>
      </c>
      <c r="K353" s="23">
        <v>1130.3367589999998</v>
      </c>
      <c r="L353" s="23">
        <v>19.528424999999999</v>
      </c>
      <c r="M353" s="23">
        <v>7.4150669999999979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881.14147999999977</v>
      </c>
      <c r="G354" s="23">
        <v>22349.186591999995</v>
      </c>
      <c r="H354" s="23">
        <v>6075.2870070000017</v>
      </c>
      <c r="I354" s="23">
        <v>272.85038900000001</v>
      </c>
      <c r="J354" s="23">
        <v>55206.013324000029</v>
      </c>
      <c r="K354" s="23">
        <v>4249.8630100000009</v>
      </c>
      <c r="L354" s="23">
        <v>95.901055999999983</v>
      </c>
      <c r="M354" s="23">
        <v>16.708055000000002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4460.3201999999992</v>
      </c>
      <c r="G356" s="17">
        <f t="shared" si="47"/>
        <v>229431.06639599995</v>
      </c>
      <c r="H356" s="17">
        <f t="shared" si="47"/>
        <v>10585.196863000003</v>
      </c>
      <c r="I356" s="17">
        <f t="shared" si="47"/>
        <v>2141.8725030000001</v>
      </c>
      <c r="J356" s="17">
        <f t="shared" si="47"/>
        <v>52841.558364000004</v>
      </c>
      <c r="K356" s="17">
        <f t="shared" si="47"/>
        <v>20368.733842000005</v>
      </c>
      <c r="L356" s="17">
        <f t="shared" si="47"/>
        <v>430.41080900000003</v>
      </c>
      <c r="M356" s="17">
        <f t="shared" si="47"/>
        <v>91.062660000000022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2852.9822739999995</v>
      </c>
      <c r="G357" s="23">
        <v>147418.24957199997</v>
      </c>
      <c r="H357" s="23">
        <v>5312.1507360000014</v>
      </c>
      <c r="I357" s="23">
        <v>1304.198623</v>
      </c>
      <c r="J357" s="23">
        <v>32138.288795000004</v>
      </c>
      <c r="K357" s="23">
        <v>13011.922132000003</v>
      </c>
      <c r="L357" s="23">
        <v>290.30325600000003</v>
      </c>
      <c r="M357" s="23">
        <v>63.83214000000001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767.83254699999998</v>
      </c>
      <c r="G358" s="23">
        <v>39769.053245000003</v>
      </c>
      <c r="H358" s="23">
        <v>1726.6324589999999</v>
      </c>
      <c r="I358" s="23">
        <v>368.43701099999998</v>
      </c>
      <c r="J358" s="23">
        <v>8296.0310379999992</v>
      </c>
      <c r="K358" s="23">
        <v>3501.744514</v>
      </c>
      <c r="L358" s="23">
        <v>83.274136999999996</v>
      </c>
      <c r="M358" s="23">
        <v>16.003380000000003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839.50537899999995</v>
      </c>
      <c r="G359" s="23">
        <v>42243.763578999999</v>
      </c>
      <c r="H359" s="23">
        <v>3546.4136680000006</v>
      </c>
      <c r="I359" s="23">
        <v>469.2368689999999</v>
      </c>
      <c r="J359" s="23">
        <v>12407.238531000003</v>
      </c>
      <c r="K359" s="23">
        <v>3855.0671960000009</v>
      </c>
      <c r="L359" s="23">
        <v>56.833416</v>
      </c>
      <c r="M359" s="23">
        <v>11.22714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21.164475000000003</v>
      </c>
      <c r="G361" s="17">
        <v>269.89519899999999</v>
      </c>
      <c r="H361" s="17">
        <v>21992.605975999995</v>
      </c>
      <c r="I361" s="17">
        <v>553.73095200000012</v>
      </c>
      <c r="J361" s="17">
        <v>38429.978481999984</v>
      </c>
      <c r="K361" s="17">
        <v>253.77179899999996</v>
      </c>
      <c r="L361" s="17">
        <v>3.1365179999999997</v>
      </c>
      <c r="M361" s="17">
        <v>3.1365179999999997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111.60002300000001</v>
      </c>
      <c r="G363" s="17">
        <f t="shared" si="48"/>
        <v>3500.6266949999999</v>
      </c>
      <c r="H363" s="17">
        <f t="shared" si="48"/>
        <v>18782.876747999999</v>
      </c>
      <c r="I363" s="17">
        <f t="shared" si="48"/>
        <v>2143.5364869999999</v>
      </c>
      <c r="J363" s="17">
        <f t="shared" si="48"/>
        <v>221033.55754099999</v>
      </c>
      <c r="K363" s="17">
        <f t="shared" si="48"/>
        <v>1289.9871130000001</v>
      </c>
      <c r="L363" s="17">
        <f t="shared" si="48"/>
        <v>22.282933999999997</v>
      </c>
      <c r="M363" s="17">
        <f t="shared" si="48"/>
        <v>22.282933999999997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23.512487</v>
      </c>
      <c r="G364" s="23">
        <v>1158.5571639999998</v>
      </c>
      <c r="H364" s="23">
        <v>1580.5927730000001</v>
      </c>
      <c r="I364" s="23">
        <v>389.84482899999995</v>
      </c>
      <c r="J364" s="23">
        <v>48673.351950000011</v>
      </c>
      <c r="K364" s="23">
        <v>271.73346599999991</v>
      </c>
      <c r="L364" s="23">
        <v>3.9671180000000001</v>
      </c>
      <c r="M364" s="23">
        <v>3.9671180000000001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7.2947399999999982</v>
      </c>
      <c r="G365" s="23">
        <v>333.11758299999997</v>
      </c>
      <c r="H365" s="23">
        <v>672.83730099999991</v>
      </c>
      <c r="I365" s="23">
        <v>166.96408699999995</v>
      </c>
      <c r="J365" s="23">
        <v>14056.937138000001</v>
      </c>
      <c r="K365" s="23">
        <v>84.33547200000001</v>
      </c>
      <c r="L365" s="23">
        <v>1.687001</v>
      </c>
      <c r="M365" s="23">
        <v>1.687001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80.79279600000001</v>
      </c>
      <c r="G366" s="23">
        <v>2008.9519479999999</v>
      </c>
      <c r="H366" s="23">
        <v>16529.446673999999</v>
      </c>
      <c r="I366" s="23">
        <v>1586.7275709999999</v>
      </c>
      <c r="J366" s="23">
        <v>158303.26845299997</v>
      </c>
      <c r="K366" s="23">
        <v>933.91817500000013</v>
      </c>
      <c r="L366" s="23">
        <v>16.628814999999999</v>
      </c>
      <c r="M366" s="23">
        <v>16.628814999999999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23637.137305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14161.774674</v>
      </c>
      <c r="G374" s="27">
        <f t="shared" ref="G374:P374" si="49">SUM(G372,G370,G368,G363,G361,G356,G351,G346)</f>
        <v>485257.91260299995</v>
      </c>
      <c r="H374" s="27">
        <f t="shared" si="49"/>
        <v>156954.73061600002</v>
      </c>
      <c r="I374" s="27">
        <f t="shared" si="49"/>
        <v>10767.955425</v>
      </c>
      <c r="J374" s="27">
        <f t="shared" si="49"/>
        <v>1073938.7908680001</v>
      </c>
      <c r="K374" s="27">
        <f t="shared" si="49"/>
        <v>81093.335416000016</v>
      </c>
      <c r="L374" s="27">
        <f t="shared" si="49"/>
        <v>2959.2552290000003</v>
      </c>
      <c r="M374" s="27">
        <f t="shared" si="49"/>
        <v>5221.7364149999994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233.29821099999992</v>
      </c>
      <c r="G379" s="17">
        <v>3632.4807810000011</v>
      </c>
      <c r="H379" s="17">
        <v>118.04797400000004</v>
      </c>
      <c r="I379" s="17">
        <v>15.022740000000006</v>
      </c>
      <c r="J379" s="17">
        <v>1267.4357600000001</v>
      </c>
      <c r="K379" s="17">
        <v>428.90021200000007</v>
      </c>
      <c r="L379" s="17">
        <v>11.794450999999997</v>
      </c>
      <c r="M379" s="17">
        <v>1.0706180000000001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104.46173100000003</v>
      </c>
      <c r="G381" s="17">
        <f t="shared" si="51"/>
        <v>5209.9960749999982</v>
      </c>
      <c r="H381" s="17">
        <f t="shared" si="51"/>
        <v>462.3374399999999</v>
      </c>
      <c r="I381" s="17">
        <f t="shared" si="51"/>
        <v>17.783579000000003</v>
      </c>
      <c r="J381" s="17">
        <f t="shared" si="51"/>
        <v>1063.8732460000001</v>
      </c>
      <c r="K381" s="17">
        <f t="shared" si="51"/>
        <v>317.54229700000002</v>
      </c>
      <c r="L381" s="17">
        <f t="shared" si="51"/>
        <v>2.3862629999999996</v>
      </c>
      <c r="M381" s="17">
        <f t="shared" si="51"/>
        <v>0.695994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6.520958000000002</v>
      </c>
      <c r="G382" s="23">
        <v>309.48561499999994</v>
      </c>
      <c r="H382" s="23">
        <v>27.463892999999999</v>
      </c>
      <c r="I382" s="23">
        <v>1.056384</v>
      </c>
      <c r="J382" s="23">
        <v>63.196491999999992</v>
      </c>
      <c r="K382" s="23">
        <v>18.862732999999995</v>
      </c>
      <c r="L382" s="23">
        <v>0.14175199999999999</v>
      </c>
      <c r="M382" s="23">
        <v>4.1342999999999998E-2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97.940773000000021</v>
      </c>
      <c r="G384" s="23">
        <v>4900.5104599999986</v>
      </c>
      <c r="H384" s="23">
        <v>434.87354699999992</v>
      </c>
      <c r="I384" s="23">
        <v>16.727195000000002</v>
      </c>
      <c r="J384" s="23">
        <v>1000.6767540000001</v>
      </c>
      <c r="K384" s="23">
        <v>298.67956400000003</v>
      </c>
      <c r="L384" s="23">
        <v>2.2445109999999997</v>
      </c>
      <c r="M384" s="23">
        <v>0.65465099999999998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560442.58432900009</v>
      </c>
      <c r="G392" s="17">
        <f t="shared" si="53"/>
        <v>578338.08753800008</v>
      </c>
      <c r="H392" s="17">
        <f t="shared" si="53"/>
        <v>15531.419218999999</v>
      </c>
      <c r="I392" s="17">
        <f t="shared" si="53"/>
        <v>2571.2265539999999</v>
      </c>
      <c r="J392" s="17">
        <f t="shared" si="53"/>
        <v>33930.211066999997</v>
      </c>
      <c r="K392" s="17">
        <f t="shared" si="53"/>
        <v>28039.570428999999</v>
      </c>
      <c r="L392" s="17">
        <f t="shared" si="53"/>
        <v>734.63614999999982</v>
      </c>
      <c r="M392" s="17">
        <f t="shared" si="53"/>
        <v>62.273031000000003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24068.820066999997</v>
      </c>
      <c r="G393" s="23">
        <v>64998.283866999998</v>
      </c>
      <c r="H393" s="23">
        <v>2660.6396299999997</v>
      </c>
      <c r="I393" s="23">
        <v>403.80075800000003</v>
      </c>
      <c r="J393" s="23">
        <v>5556.7444099999993</v>
      </c>
      <c r="K393" s="23">
        <v>4303.7219060000007</v>
      </c>
      <c r="L393" s="23">
        <v>115.371647</v>
      </c>
      <c r="M393" s="23">
        <v>9.4619400000000002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2705.1064800000004</v>
      </c>
      <c r="G394" s="23">
        <v>35704.930703999991</v>
      </c>
      <c r="H394" s="23">
        <v>1322.3718109999998</v>
      </c>
      <c r="I394" s="23">
        <v>204.03265999999999</v>
      </c>
      <c r="J394" s="23">
        <v>3000.335188</v>
      </c>
      <c r="K394" s="23">
        <v>2159.8314009999995</v>
      </c>
      <c r="L394" s="23">
        <v>58.295036999999986</v>
      </c>
      <c r="M394" s="23">
        <v>4.7339380000000002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533668.65778200014</v>
      </c>
      <c r="G395" s="23">
        <v>477634.87296700006</v>
      </c>
      <c r="H395" s="23">
        <v>11548.407777999999</v>
      </c>
      <c r="I395" s="23">
        <v>1963.3931359999999</v>
      </c>
      <c r="J395" s="23">
        <v>25373.131469</v>
      </c>
      <c r="K395" s="23">
        <v>21576.017121999997</v>
      </c>
      <c r="L395" s="23">
        <v>560.9694659999999</v>
      </c>
      <c r="M395" s="23">
        <v>48.077153000000003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3497.6437544973955</v>
      </c>
      <c r="G397" s="17">
        <f t="shared" si="54"/>
        <v>57901.592661306204</v>
      </c>
      <c r="H397" s="17">
        <f t="shared" si="54"/>
        <v>1686.3059146713842</v>
      </c>
      <c r="I397" s="17">
        <f t="shared" si="54"/>
        <v>113.80943177783612</v>
      </c>
      <c r="J397" s="17">
        <f t="shared" si="54"/>
        <v>25055.248323914697</v>
      </c>
      <c r="K397" s="17">
        <f t="shared" si="54"/>
        <v>13119.043680776091</v>
      </c>
      <c r="L397" s="17">
        <f t="shared" si="54"/>
        <v>356.53187943047681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206.34306499230195</v>
      </c>
      <c r="G398" s="23">
        <v>2942.7555870172041</v>
      </c>
      <c r="H398" s="23">
        <v>249.45729194155425</v>
      </c>
      <c r="I398" s="23">
        <v>52.566642134757778</v>
      </c>
      <c r="J398" s="23">
        <v>2918.1825237202847</v>
      </c>
      <c r="K398" s="23">
        <v>773.67943706904987</v>
      </c>
      <c r="L398" s="23">
        <v>21.026656854330934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239.35185544180263</v>
      </c>
      <c r="G399" s="23">
        <v>3860.0163286900824</v>
      </c>
      <c r="H399" s="23">
        <v>334.69947557371461</v>
      </c>
      <c r="I399" s="23">
        <v>61.242789643078339</v>
      </c>
      <c r="J399" s="23">
        <v>2680.6970817465067</v>
      </c>
      <c r="K399" s="23">
        <v>901.45834872655178</v>
      </c>
      <c r="L399" s="23">
        <v>24.497115857782937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693.7591902758154</v>
      </c>
      <c r="G400" s="23">
        <v>11141.871328719591</v>
      </c>
      <c r="H400" s="23">
        <v>335.08598233472458</v>
      </c>
      <c r="I400" s="23">
        <v>0</v>
      </c>
      <c r="J400" s="23">
        <v>11482.49419444715</v>
      </c>
      <c r="K400" s="23">
        <v>2600.8544052495499</v>
      </c>
      <c r="L400" s="23">
        <v>70.697362701654157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2358.1896437874757</v>
      </c>
      <c r="G401" s="23">
        <v>39956.949416879324</v>
      </c>
      <c r="H401" s="23">
        <v>767.06316482139084</v>
      </c>
      <c r="I401" s="23">
        <v>0</v>
      </c>
      <c r="J401" s="23">
        <v>7973.8745240007538</v>
      </c>
      <c r="K401" s="23">
        <v>8843.0514897309386</v>
      </c>
      <c r="L401" s="23">
        <v>240.31074401670878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7861.3879980000011</v>
      </c>
      <c r="G403" s="17">
        <v>84564.301232999991</v>
      </c>
      <c r="H403" s="17">
        <v>10067.255859000003</v>
      </c>
      <c r="I403" s="17">
        <v>246.88461099999998</v>
      </c>
      <c r="J403" s="17">
        <v>29647.46485</v>
      </c>
      <c r="K403" s="17">
        <v>6210.4965219999995</v>
      </c>
      <c r="L403" s="17">
        <v>262.43189399999994</v>
      </c>
      <c r="M403" s="17">
        <v>15.052070000000001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77.433994999999996</v>
      </c>
      <c r="G405" s="17">
        <v>788.16813800000011</v>
      </c>
      <c r="H405" s="17">
        <v>1168.2820100000004</v>
      </c>
      <c r="I405" s="17">
        <v>84.230848000000037</v>
      </c>
      <c r="J405" s="17">
        <v>3178.9750689999987</v>
      </c>
      <c r="K405" s="17">
        <v>68.884333999999981</v>
      </c>
      <c r="L405" s="17">
        <v>2.3968599999999993</v>
      </c>
      <c r="M405" s="17">
        <v>0.148731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747.75627700000018</v>
      </c>
      <c r="G407" s="17">
        <v>42777.400842999989</v>
      </c>
      <c r="H407" s="17">
        <v>5518.5466630000001</v>
      </c>
      <c r="I407" s="17">
        <v>135.69480999999996</v>
      </c>
      <c r="J407" s="17">
        <v>15680.174199999999</v>
      </c>
      <c r="K407" s="17">
        <v>3375.5855049999996</v>
      </c>
      <c r="L407" s="17">
        <v>143.85605100000004</v>
      </c>
      <c r="M407" s="17">
        <v>8.4389409999999998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572964.56629549747</v>
      </c>
      <c r="G413" s="27">
        <f t="shared" ref="G413:P413" si="55">SUM(G411,G409,G407,G405,G403,G397,G392,G386,G381,G379)</f>
        <v>773212.02726930636</v>
      </c>
      <c r="H413" s="27">
        <f t="shared" si="55"/>
        <v>34552.195079671394</v>
      </c>
      <c r="I413" s="27">
        <f t="shared" si="55"/>
        <v>3184.6525737778356</v>
      </c>
      <c r="J413" s="27">
        <f t="shared" si="55"/>
        <v>109823.38251591468</v>
      </c>
      <c r="K413" s="27">
        <f t="shared" si="55"/>
        <v>51560.022979776091</v>
      </c>
      <c r="L413" s="27">
        <f t="shared" si="55"/>
        <v>1514.0335484304767</v>
      </c>
      <c r="M413" s="27">
        <f t="shared" si="55"/>
        <v>87.679384999999996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16786.842959312249</v>
      </c>
      <c r="G418" s="17">
        <f t="shared" ref="G418:P418" si="57">SUM(G419:G427)</f>
        <v>5303.1146330546926</v>
      </c>
      <c r="H418" s="17">
        <f t="shared" si="57"/>
        <v>199.80778930106618</v>
      </c>
      <c r="I418" s="17">
        <f t="shared" si="57"/>
        <v>7.2996117728264798</v>
      </c>
      <c r="J418" s="17">
        <f t="shared" si="57"/>
        <v>1764.6651001772043</v>
      </c>
      <c r="K418" s="17">
        <f t="shared" si="57"/>
        <v>1081.0509794802394</v>
      </c>
      <c r="L418" s="17">
        <f t="shared" si="57"/>
        <v>131.37962590882648</v>
      </c>
      <c r="M418" s="17">
        <f t="shared" si="57"/>
        <v>0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125.73944871415</v>
      </c>
      <c r="G419" s="23">
        <v>2008.82307135</v>
      </c>
      <c r="H419" s="23">
        <v>36.755994030000004</v>
      </c>
      <c r="I419" s="23">
        <v>0.29784727</v>
      </c>
      <c r="J419" s="23">
        <v>182.02125560999997</v>
      </c>
      <c r="K419" s="23">
        <v>568.98792528013166</v>
      </c>
      <c r="L419" s="23">
        <v>69.868182069999989</v>
      </c>
      <c r="M419" s="23"/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1.7216731491475656</v>
      </c>
      <c r="G420" s="23">
        <v>14.976833704692377</v>
      </c>
      <c r="H420" s="23">
        <v>0.26149177106619897</v>
      </c>
      <c r="I420" s="23">
        <v>3.11891428264796E-2</v>
      </c>
      <c r="J420" s="23">
        <v>2.7733765672043336</v>
      </c>
      <c r="K420" s="23">
        <v>42.735060200107661</v>
      </c>
      <c r="L420" s="23">
        <v>3.1568891428264796</v>
      </c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16437.070644800002</v>
      </c>
      <c r="G421" s="23">
        <v>3133.1811280000002</v>
      </c>
      <c r="H421" s="23">
        <v>131.83589649999999</v>
      </c>
      <c r="I421" s="23"/>
      <c r="J421" s="23">
        <v>721.379008</v>
      </c>
      <c r="K421" s="23">
        <v>193.75918200000001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58.129888648953184</v>
      </c>
      <c r="G422" s="23"/>
      <c r="H422" s="23"/>
      <c r="I422" s="23">
        <v>1.6258969599999999</v>
      </c>
      <c r="J422" s="23"/>
      <c r="K422" s="23">
        <v>272.75400000000002</v>
      </c>
      <c r="L422" s="23">
        <v>0.16258969600000001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163.748256</v>
      </c>
      <c r="G423" s="23">
        <v>137.2758</v>
      </c>
      <c r="H423" s="23">
        <v>27.509706999999999</v>
      </c>
      <c r="I423" s="23">
        <v>5.3446784000000003</v>
      </c>
      <c r="J423" s="23">
        <v>851.10996</v>
      </c>
      <c r="K423" s="23"/>
      <c r="L423" s="23">
        <v>57.896705000000004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0.43304799999999999</v>
      </c>
      <c r="G425" s="23">
        <v>8.8577999999999992</v>
      </c>
      <c r="H425" s="23">
        <v>3.4447000000000005</v>
      </c>
      <c r="I425" s="23"/>
      <c r="J425" s="23">
        <v>7.3815</v>
      </c>
      <c r="K425" s="23">
        <v>2.8148119999999999</v>
      </c>
      <c r="L425" s="23">
        <v>0.29526000000000002</v>
      </c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0</v>
      </c>
      <c r="G429" s="17">
        <f t="shared" si="58"/>
        <v>10.239735999999999</v>
      </c>
      <c r="H429" s="17">
        <f t="shared" si="58"/>
        <v>3832.580723</v>
      </c>
      <c r="I429" s="17">
        <f t="shared" si="58"/>
        <v>383258.07178400003</v>
      </c>
      <c r="J429" s="17">
        <f t="shared" si="58"/>
        <v>189.11172800000003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10.239735999999999</v>
      </c>
      <c r="H430" s="35">
        <v>3253.6019860000006</v>
      </c>
      <c r="I430" s="35">
        <v>325360.19807000004</v>
      </c>
      <c r="J430" s="35">
        <v>189.11172800000003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>
        <v>578.97873699999968</v>
      </c>
      <c r="I431" s="23">
        <v>57897.873714000001</v>
      </c>
      <c r="J431" s="23"/>
      <c r="K431" s="23"/>
      <c r="L431" s="23"/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1905.7389790000007</v>
      </c>
      <c r="G434" s="17">
        <v>50050.723726999997</v>
      </c>
      <c r="H434" s="17">
        <v>10030.205158999999</v>
      </c>
      <c r="I434" s="17">
        <v>11693.246772</v>
      </c>
      <c r="J434" s="17">
        <v>630699.30012799997</v>
      </c>
      <c r="K434" s="17"/>
      <c r="L434" s="17">
        <v>1053.1725959999997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6.0808650000000011</v>
      </c>
      <c r="G436" s="17">
        <f t="shared" si="59"/>
        <v>44.395721999999992</v>
      </c>
      <c r="H436" s="17">
        <f t="shared" si="59"/>
        <v>0.69957100000000016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6.0808650000000011</v>
      </c>
      <c r="G437" s="23">
        <v>44.395721999999992</v>
      </c>
      <c r="H437" s="23">
        <v>0.69957100000000016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12.277888999999998</v>
      </c>
      <c r="H440" s="17">
        <f t="shared" si="60"/>
        <v>536.719452015</v>
      </c>
      <c r="I440" s="17">
        <f t="shared" si="60"/>
        <v>128734.89273118747</v>
      </c>
      <c r="J440" s="17">
        <f t="shared" si="60"/>
        <v>226.68670400000002</v>
      </c>
      <c r="K440" s="17">
        <f t="shared" si="60"/>
        <v>0</v>
      </c>
      <c r="L440" s="17">
        <f t="shared" si="60"/>
        <v>3853.3527509999994</v>
      </c>
      <c r="M440" s="17">
        <f t="shared" si="60"/>
        <v>6245.7154050000017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2.6104849999999997</v>
      </c>
      <c r="H441" s="23">
        <v>21.695474014999995</v>
      </c>
      <c r="I441" s="23">
        <v>62242.603083187481</v>
      </c>
      <c r="J441" s="23">
        <v>48.211529999999996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9.6674039999999994</v>
      </c>
      <c r="H442" s="23">
        <v>42.137540000000001</v>
      </c>
      <c r="I442" s="23">
        <v>57338.665960999999</v>
      </c>
      <c r="J442" s="23">
        <v>178.47517400000001</v>
      </c>
      <c r="K442" s="23"/>
      <c r="L442" s="23">
        <v>3345.2764499999994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472.88643800000006</v>
      </c>
      <c r="I443" s="23">
        <v>685.68533500000012</v>
      </c>
      <c r="J443" s="23"/>
      <c r="K443" s="23"/>
      <c r="L443" s="23"/>
      <c r="M443" s="23">
        <v>56.704047999999993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8467.938352000001</v>
      </c>
      <c r="J444" s="23"/>
      <c r="K444" s="23"/>
      <c r="L444" s="23">
        <v>508.07630100000006</v>
      </c>
      <c r="M444" s="23">
        <v>508.07630100000006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5680.9350560000021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18698.662803312251</v>
      </c>
      <c r="G449" s="27">
        <f t="shared" ref="G449:P449" si="61">SUM(G440,G436,G434,G429,G418)</f>
        <v>55420.751707054689</v>
      </c>
      <c r="H449" s="27">
        <f t="shared" si="61"/>
        <v>14600.012694316065</v>
      </c>
      <c r="I449" s="27">
        <f t="shared" si="61"/>
        <v>523693.51089896035</v>
      </c>
      <c r="J449" s="27">
        <f t="shared" si="61"/>
        <v>632879.76366017712</v>
      </c>
      <c r="K449" s="27">
        <f t="shared" si="61"/>
        <v>1081.0509794802394</v>
      </c>
      <c r="L449" s="27">
        <f t="shared" si="61"/>
        <v>5037.9049729088256</v>
      </c>
      <c r="M449" s="27">
        <f t="shared" si="61"/>
        <v>6245.7154050000017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80613.550543000005</v>
      </c>
      <c r="H454" s="17">
        <f t="shared" si="63"/>
        <v>40043.062964000004</v>
      </c>
      <c r="I454" s="17">
        <f t="shared" si="63"/>
        <v>19152.549607000001</v>
      </c>
      <c r="J454" s="17">
        <f t="shared" si="63"/>
        <v>0</v>
      </c>
      <c r="K454" s="17">
        <f t="shared" si="63"/>
        <v>581.71413300000006</v>
      </c>
      <c r="L454" s="17">
        <f t="shared" si="63"/>
        <v>22638.750041999996</v>
      </c>
      <c r="M454" s="17">
        <f t="shared" si="63"/>
        <v>300049.64280699997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13135.971333000001</v>
      </c>
      <c r="H455" s="23"/>
      <c r="I455" s="23"/>
      <c r="J455" s="23"/>
      <c r="K455" s="23">
        <v>160.80977100000001</v>
      </c>
      <c r="L455" s="23">
        <v>8652.8485569999993</v>
      </c>
      <c r="M455" s="23">
        <v>29677.770718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48967.275741999998</v>
      </c>
      <c r="H456" s="23">
        <v>30650.509666000005</v>
      </c>
      <c r="I456" s="23"/>
      <c r="J456" s="23"/>
      <c r="K456" s="23">
        <v>345.19728100000009</v>
      </c>
      <c r="L456" s="23">
        <v>10517.887268999999</v>
      </c>
      <c r="M456" s="23">
        <v>224029.85994900001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862.58183999999994</v>
      </c>
      <c r="H457" s="23"/>
      <c r="I457" s="23">
        <v>19152.549607000001</v>
      </c>
      <c r="J457" s="23"/>
      <c r="K457" s="23">
        <v>11.073657000000001</v>
      </c>
      <c r="L457" s="23">
        <v>135.62834999999998</v>
      </c>
      <c r="M457" s="23">
        <v>1852.670394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2742.7708480000001</v>
      </c>
      <c r="H458" s="23"/>
      <c r="I458" s="23"/>
      <c r="J458" s="23"/>
      <c r="K458" s="23">
        <v>33.871131999999996</v>
      </c>
      <c r="L458" s="23">
        <v>613.00124300000004</v>
      </c>
      <c r="M458" s="23">
        <v>6064.5293459999984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14904.950779999999</v>
      </c>
      <c r="H459" s="23">
        <v>9392.5532979999989</v>
      </c>
      <c r="I459" s="23"/>
      <c r="J459" s="23"/>
      <c r="K459" s="23">
        <v>30.762291999999988</v>
      </c>
      <c r="L459" s="23">
        <v>2719.3846230000004</v>
      </c>
      <c r="M459" s="23">
        <v>38424.812399999981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419.46133300000002</v>
      </c>
      <c r="G470" s="17">
        <f t="shared" si="65"/>
        <v>2500.9438220000002</v>
      </c>
      <c r="H470" s="17">
        <f t="shared" si="65"/>
        <v>3343.5391689999997</v>
      </c>
      <c r="I470" s="17">
        <f t="shared" si="65"/>
        <v>2953.8908300000003</v>
      </c>
      <c r="J470" s="17">
        <f t="shared" si="65"/>
        <v>73655.905016000019</v>
      </c>
      <c r="K470" s="17">
        <f t="shared" si="65"/>
        <v>0</v>
      </c>
      <c r="L470" s="17">
        <f t="shared" si="65"/>
        <v>76.582349999999991</v>
      </c>
      <c r="M470" s="17">
        <f t="shared" si="65"/>
        <v>2625.6807409999992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>
        <v>191.376417</v>
      </c>
      <c r="G471" s="23">
        <v>1451.7532040000001</v>
      </c>
      <c r="H471" s="23">
        <v>3115.4542529999999</v>
      </c>
      <c r="I471" s="23">
        <v>1722.2322799999999</v>
      </c>
      <c r="J471" s="23">
        <v>43229.377115000018</v>
      </c>
      <c r="K471" s="23"/>
      <c r="L471" s="23">
        <v>44.650463000000002</v>
      </c>
      <c r="M471" s="23">
        <v>1530.8731379999995</v>
      </c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228.08491600000002</v>
      </c>
      <c r="G475" s="23">
        <v>1049.1906180000003</v>
      </c>
      <c r="H475" s="23">
        <v>228.08491600000002</v>
      </c>
      <c r="I475" s="23">
        <v>1231.6585500000001</v>
      </c>
      <c r="J475" s="23">
        <v>30426.527901000001</v>
      </c>
      <c r="K475" s="23"/>
      <c r="L475" s="23">
        <v>31.931886999999996</v>
      </c>
      <c r="M475" s="23">
        <v>1094.807603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668733.95799599995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118172.43550500003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301201.6402759999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174390.15630199993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22441.398499000003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3777.4896660000009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550.3403780000001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32186.520622000004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10184.89106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5829.0856880000001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349557.00866499991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45138.618556999987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20835.569197000001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210387.77514900002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45942.410981000008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12615.896244000001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1003.3829670000002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1284.5834119999997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2156.132947000001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1180.1748089999999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4459.4571319999995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4290.1099139999997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262.89735599999995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94.965037999999993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94.965037999999993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8430.9428230000012</v>
      </c>
      <c r="H520" s="17">
        <f t="shared" si="70"/>
        <v>72528.991693999982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7907.9109609999996</v>
      </c>
      <c r="M520" s="17">
        <f t="shared" si="70"/>
        <v>255744.84556499994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8430.9428230000012</v>
      </c>
      <c r="H524" s="23">
        <v>72528.991693999982</v>
      </c>
      <c r="I524" s="23"/>
      <c r="J524" s="23"/>
      <c r="K524" s="23"/>
      <c r="L524" s="23">
        <v>7907.9109609999996</v>
      </c>
      <c r="M524" s="23">
        <v>255744.84556499994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419.46133300000002</v>
      </c>
      <c r="G526" s="27">
        <f t="shared" ref="G526:P526" si="71">SUM(G520,G514,G497,G477,G470,G462,G454)</f>
        <v>91545.437188000011</v>
      </c>
      <c r="H526" s="27">
        <f t="shared" si="71"/>
        <v>115915.59382699998</v>
      </c>
      <c r="I526" s="27">
        <f t="shared" si="71"/>
        <v>1040397.4070979999</v>
      </c>
      <c r="J526" s="27">
        <f t="shared" si="71"/>
        <v>73655.905016000019</v>
      </c>
      <c r="K526" s="27">
        <f t="shared" si="71"/>
        <v>676.679171</v>
      </c>
      <c r="L526" s="27">
        <f t="shared" si="71"/>
        <v>30623.243352999994</v>
      </c>
      <c r="M526" s="27">
        <f t="shared" si="71"/>
        <v>558420.16911299992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1749.7693399999994</v>
      </c>
      <c r="G557" s="17">
        <f t="shared" si="75"/>
        <v>8770.2144599999992</v>
      </c>
      <c r="H557" s="17">
        <f t="shared" si="75"/>
        <v>23284.11924</v>
      </c>
      <c r="I557" s="17">
        <f t="shared" si="75"/>
        <v>5430.2218080000002</v>
      </c>
      <c r="J557" s="17">
        <f t="shared" si="75"/>
        <v>252475.15148</v>
      </c>
      <c r="K557" s="17">
        <f t="shared" si="75"/>
        <v>0</v>
      </c>
      <c r="L557" s="17">
        <f t="shared" si="75"/>
        <v>439.89890399999979</v>
      </c>
      <c r="M557" s="17">
        <f t="shared" si="75"/>
        <v>1959.6686500000001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1294.8293519999995</v>
      </c>
      <c r="G558" s="23">
        <v>6492.021342</v>
      </c>
      <c r="H558" s="23">
        <v>17255.424825999999</v>
      </c>
      <c r="I558" s="23">
        <v>4185.9117310000001</v>
      </c>
      <c r="J558" s="23">
        <v>187200.68179199999</v>
      </c>
      <c r="K558" s="23"/>
      <c r="L558" s="23">
        <v>348.25859199999979</v>
      </c>
      <c r="M558" s="23">
        <v>1448.1922699999998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454.93998799999997</v>
      </c>
      <c r="G559" s="23">
        <v>2278.1931180000001</v>
      </c>
      <c r="H559" s="23">
        <v>6028.6944140000014</v>
      </c>
      <c r="I559" s="23">
        <v>1244.3100770000001</v>
      </c>
      <c r="J559" s="23">
        <v>65274.469687999997</v>
      </c>
      <c r="K559" s="23"/>
      <c r="L559" s="23">
        <v>91.640312000000023</v>
      </c>
      <c r="M559" s="23">
        <v>511.47638000000018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1974.1285399999997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2.4316169920205657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106.47044133125226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1865.226481676727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1749.7693399999994</v>
      </c>
      <c r="G653" s="27">
        <f t="shared" ref="G653:P653" si="87">SUM(G649,G651,G642,G635,G628,G612,G599,G595,G593,G588,G579,G568,G561,G557,G544,G531,G597)</f>
        <v>8770.2144599999992</v>
      </c>
      <c r="H653" s="27">
        <f t="shared" si="87"/>
        <v>23284.11924</v>
      </c>
      <c r="I653" s="27">
        <f t="shared" si="87"/>
        <v>5430.2218080000002</v>
      </c>
      <c r="J653" s="27">
        <f t="shared" si="87"/>
        <v>252475.15148</v>
      </c>
      <c r="K653" s="27">
        <f t="shared" si="87"/>
        <v>0</v>
      </c>
      <c r="L653" s="27">
        <f t="shared" si="87"/>
        <v>2414.0274439999994</v>
      </c>
      <c r="M653" s="27">
        <f t="shared" si="87"/>
        <v>1959.6686500000001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2001&amp;CTOTAL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4880.5594655197929</v>
      </c>
      <c r="G4" s="17">
        <f t="shared" si="0"/>
        <v>3871.9783537197113</v>
      </c>
      <c r="H4" s="17">
        <f t="shared" si="0"/>
        <v>12051.937186286981</v>
      </c>
      <c r="I4" s="17">
        <f t="shared" si="0"/>
        <v>9321.2552807453012</v>
      </c>
      <c r="J4" s="17">
        <f t="shared" si="0"/>
        <v>5170.476965108166</v>
      </c>
      <c r="K4" s="17">
        <f t="shared" si="0"/>
        <v>131429.7688269908</v>
      </c>
      <c r="L4" s="17">
        <f t="shared" si="0"/>
        <v>6214.3957878058964</v>
      </c>
      <c r="M4" s="17">
        <f t="shared" si="0"/>
        <v>4149.9526596931482</v>
      </c>
      <c r="N4" s="19">
        <f t="shared" si="0"/>
        <v>21405.25088599576</v>
      </c>
      <c r="O4" s="16">
        <f t="shared" si="0"/>
        <v>9686.9316390764943</v>
      </c>
      <c r="P4" s="17">
        <f t="shared" si="0"/>
        <v>20986.59457712491</v>
      </c>
      <c r="Q4" s="17">
        <f>SUM(Q5:Q9)</f>
        <v>32377.268377376837</v>
      </c>
      <c r="R4" s="19">
        <f t="shared" si="0"/>
        <v>260.79510476085443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3943.8882053940315</v>
      </c>
      <c r="G5" s="23">
        <v>2205.5755735070024</v>
      </c>
      <c r="H5" s="23">
        <v>7792.405314534667</v>
      </c>
      <c r="I5" s="23">
        <v>7448.4756813195154</v>
      </c>
      <c r="J5" s="23">
        <v>3437.9768710844537</v>
      </c>
      <c r="K5" s="23">
        <v>73047.295772164798</v>
      </c>
      <c r="L5" s="23">
        <v>3800.448763128436</v>
      </c>
      <c r="M5" s="23">
        <v>2467.2029979624058</v>
      </c>
      <c r="N5" s="24">
        <v>19110.648883763937</v>
      </c>
      <c r="O5" s="22">
        <v>9018.125823180002</v>
      </c>
      <c r="P5" s="23">
        <v>19952.165297619998</v>
      </c>
      <c r="Q5" s="23">
        <v>30930.229999999996</v>
      </c>
      <c r="R5" s="24">
        <v>215.69285739</v>
      </c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683.91367209698512</v>
      </c>
      <c r="G6" s="23">
        <v>1161.5829583546642</v>
      </c>
      <c r="H6" s="23">
        <v>2997.7694933014081</v>
      </c>
      <c r="I6" s="23">
        <v>1367.9515005677415</v>
      </c>
      <c r="J6" s="23">
        <v>1227.6410606536674</v>
      </c>
      <c r="K6" s="23">
        <v>40701.799691711793</v>
      </c>
      <c r="L6" s="23">
        <v>1757.1016860861419</v>
      </c>
      <c r="M6" s="23">
        <v>1177.8967908726979</v>
      </c>
      <c r="N6" s="24">
        <v>1790.3627403737783</v>
      </c>
      <c r="O6" s="22">
        <v>339.89883944000002</v>
      </c>
      <c r="P6" s="23">
        <v>551.96972269999992</v>
      </c>
      <c r="Q6" s="23">
        <v>759.71</v>
      </c>
      <c r="R6" s="24">
        <v>14.89938555</v>
      </c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0.67978400000000005</v>
      </c>
      <c r="G7" s="23">
        <v>0.67978400000000005</v>
      </c>
      <c r="H7" s="23">
        <v>1.360114</v>
      </c>
      <c r="I7" s="23">
        <v>0.67978400000000005</v>
      </c>
      <c r="J7" s="23">
        <v>0.30426399999999998</v>
      </c>
      <c r="K7" s="23">
        <v>34.000118999999998</v>
      </c>
      <c r="L7" s="23">
        <v>1.360114</v>
      </c>
      <c r="M7" s="23">
        <v>0.67978400000000005</v>
      </c>
      <c r="N7" s="24">
        <v>0.13606599999999999</v>
      </c>
      <c r="O7" s="22">
        <v>8.5453509999999984</v>
      </c>
      <c r="P7" s="23">
        <v>10.103820999999996</v>
      </c>
      <c r="Q7" s="23">
        <v>12.838245999999994</v>
      </c>
      <c r="R7" s="24">
        <v>0.19652600000000001</v>
      </c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/>
      <c r="G8" s="23"/>
      <c r="H8" s="23"/>
      <c r="I8" s="23"/>
      <c r="J8" s="23">
        <v>0.44739051200000002</v>
      </c>
      <c r="K8" s="23"/>
      <c r="L8" s="23"/>
      <c r="M8" s="23"/>
      <c r="N8" s="24"/>
      <c r="O8" s="22">
        <v>48.114207092260976</v>
      </c>
      <c r="P8" s="23">
        <v>48.114207092260976</v>
      </c>
      <c r="Q8" s="23">
        <v>48.114207092260976</v>
      </c>
      <c r="R8" s="24">
        <v>14.844469651066307</v>
      </c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252.07780402877623</v>
      </c>
      <c r="G9" s="23">
        <v>504.14003785804476</v>
      </c>
      <c r="H9" s="23">
        <v>1260.4022644509062</v>
      </c>
      <c r="I9" s="23">
        <v>504.14831485804478</v>
      </c>
      <c r="J9" s="23">
        <v>504.10737885804474</v>
      </c>
      <c r="K9" s="23">
        <v>17646.673244114223</v>
      </c>
      <c r="L9" s="23">
        <v>655.48522459131857</v>
      </c>
      <c r="M9" s="23">
        <v>504.17308685804477</v>
      </c>
      <c r="N9" s="24">
        <v>504.10319585804478</v>
      </c>
      <c r="O9" s="22">
        <v>272.2474183642297</v>
      </c>
      <c r="P9" s="23">
        <v>424.24152871264857</v>
      </c>
      <c r="Q9" s="23">
        <v>626.37592428458117</v>
      </c>
      <c r="R9" s="24">
        <v>15.161866169788087</v>
      </c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9.1867000000000004E-2</v>
      </c>
      <c r="G11" s="17">
        <f t="shared" si="1"/>
        <v>1.29792</v>
      </c>
      <c r="H11" s="17">
        <f t="shared" si="1"/>
        <v>3.4561929999999998</v>
      </c>
      <c r="I11" s="17">
        <f t="shared" si="1"/>
        <v>0.76950499999999999</v>
      </c>
      <c r="J11" s="17">
        <f t="shared" si="1"/>
        <v>7.2417999999999996E-2</v>
      </c>
      <c r="K11" s="17">
        <f t="shared" si="1"/>
        <v>12.111544</v>
      </c>
      <c r="L11" s="17">
        <f t="shared" si="1"/>
        <v>3.2544020000000002</v>
      </c>
      <c r="M11" s="17">
        <f t="shared" si="1"/>
        <v>5.0476E-2</v>
      </c>
      <c r="N11" s="19">
        <f t="shared" si="1"/>
        <v>50.711143000000007</v>
      </c>
      <c r="O11" s="16">
        <f t="shared" si="1"/>
        <v>5.7359790000000004</v>
      </c>
      <c r="P11" s="17">
        <f t="shared" si="1"/>
        <v>7.2129250000000003</v>
      </c>
      <c r="Q11" s="17">
        <f>SUM(Q12:Q16)</f>
        <v>10.166817999999999</v>
      </c>
      <c r="R11" s="19">
        <f t="shared" si="1"/>
        <v>0.279061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9.1867000000000004E-2</v>
      </c>
      <c r="G14" s="23">
        <v>1.29792</v>
      </c>
      <c r="H14" s="23">
        <v>3.4561929999999998</v>
      </c>
      <c r="I14" s="23">
        <v>0.76950499999999999</v>
      </c>
      <c r="J14" s="23">
        <v>7.2417999999999996E-2</v>
      </c>
      <c r="K14" s="23">
        <v>12.111544</v>
      </c>
      <c r="L14" s="23">
        <v>3.2544020000000002</v>
      </c>
      <c r="M14" s="23">
        <v>5.0476E-2</v>
      </c>
      <c r="N14" s="24">
        <v>50.711143000000007</v>
      </c>
      <c r="O14" s="22">
        <v>5.7359790000000004</v>
      </c>
      <c r="P14" s="23">
        <v>7.2129250000000003</v>
      </c>
      <c r="Q14" s="23">
        <v>10.166817999999999</v>
      </c>
      <c r="R14" s="24">
        <v>0.279061</v>
      </c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357.65249031188841</v>
      </c>
      <c r="G18" s="17">
        <f t="shared" si="2"/>
        <v>211.07332450922385</v>
      </c>
      <c r="H18" s="17">
        <f t="shared" si="2"/>
        <v>1581.8684525607566</v>
      </c>
      <c r="I18" s="17">
        <f t="shared" si="2"/>
        <v>1168.2953200787633</v>
      </c>
      <c r="J18" s="17">
        <f t="shared" si="2"/>
        <v>48.517401936196066</v>
      </c>
      <c r="K18" s="17">
        <f t="shared" si="2"/>
        <v>65395.234467216294</v>
      </c>
      <c r="L18" s="17">
        <f t="shared" si="2"/>
        <v>470.00324410403954</v>
      </c>
      <c r="M18" s="17">
        <f t="shared" si="2"/>
        <v>259.2557348060015</v>
      </c>
      <c r="N18" s="19">
        <f t="shared" si="2"/>
        <v>4999.9369561881404</v>
      </c>
      <c r="O18" s="16">
        <f t="shared" si="2"/>
        <v>1171.3295292325367</v>
      </c>
      <c r="P18" s="17">
        <f t="shared" si="2"/>
        <v>1607.367560462752</v>
      </c>
      <c r="Q18" s="17">
        <f>SUM(Q19:Q24)</f>
        <v>2047.074562593335</v>
      </c>
      <c r="R18" s="19">
        <f t="shared" si="2"/>
        <v>86.63030084981834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10.248498010583999</v>
      </c>
      <c r="G19" s="23">
        <v>3.3678318773348281</v>
      </c>
      <c r="H19" s="23">
        <v>38.827423343064602</v>
      </c>
      <c r="I19" s="23">
        <v>30.940814420942147</v>
      </c>
      <c r="J19" s="23">
        <v>0.81855937550401203</v>
      </c>
      <c r="K19" s="23">
        <v>1982.3423294826041</v>
      </c>
      <c r="L19" s="23">
        <v>12.005410141140697</v>
      </c>
      <c r="M19" s="23">
        <v>5.590724063271912</v>
      </c>
      <c r="N19" s="24">
        <v>128.63268020293012</v>
      </c>
      <c r="O19" s="22">
        <v>23.187530783064599</v>
      </c>
      <c r="P19" s="23">
        <v>38.566778304560508</v>
      </c>
      <c r="Q19" s="23">
        <v>51.38281791030132</v>
      </c>
      <c r="R19" s="24">
        <v>1.3131888287637961</v>
      </c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100.29555649832476</v>
      </c>
      <c r="G20" s="23">
        <v>42.889638792013244</v>
      </c>
      <c r="H20" s="23">
        <v>400.49051457703746</v>
      </c>
      <c r="I20" s="23">
        <v>310.59561158298476</v>
      </c>
      <c r="J20" s="23">
        <v>10.529593468702892</v>
      </c>
      <c r="K20" s="23">
        <v>18860.551571450553</v>
      </c>
      <c r="L20" s="23">
        <v>123.74414863054781</v>
      </c>
      <c r="M20" s="23">
        <v>64.136945083667158</v>
      </c>
      <c r="N20" s="24">
        <v>1301.3671657208463</v>
      </c>
      <c r="O20" s="22">
        <v>285.0155045259105</v>
      </c>
      <c r="P20" s="23">
        <v>413.20849631380753</v>
      </c>
      <c r="Q20" s="23">
        <v>537.93891293021215</v>
      </c>
      <c r="R20" s="24">
        <v>17.140365389134562</v>
      </c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13.537993706945954</v>
      </c>
      <c r="G21" s="23">
        <v>7.8762271272737348</v>
      </c>
      <c r="H21" s="23">
        <v>60.140399365670653</v>
      </c>
      <c r="I21" s="23">
        <v>44.552148330696326</v>
      </c>
      <c r="J21" s="23">
        <v>1.6494970618153835</v>
      </c>
      <c r="K21" s="23">
        <v>2518.2996580554473</v>
      </c>
      <c r="L21" s="23">
        <v>17.837715639103909</v>
      </c>
      <c r="M21" s="23">
        <v>9.6455087879335437</v>
      </c>
      <c r="N21" s="24">
        <v>190.70946089504352</v>
      </c>
      <c r="O21" s="22">
        <v>38.507322175016228</v>
      </c>
      <c r="P21" s="23">
        <v>53.755568466002401</v>
      </c>
      <c r="Q21" s="23">
        <v>69.188900498183159</v>
      </c>
      <c r="R21" s="24">
        <v>2.5120743423255933</v>
      </c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3.7678399276724153</v>
      </c>
      <c r="G22" s="23">
        <v>1.75755858867323E-2</v>
      </c>
      <c r="H22" s="23">
        <v>2.302215894926444</v>
      </c>
      <c r="I22" s="23">
        <v>1.3857320961547896</v>
      </c>
      <c r="J22" s="23">
        <v>3.5555519745819164</v>
      </c>
      <c r="K22" s="23">
        <v>3.4649757760365302E-2</v>
      </c>
      <c r="L22" s="23">
        <v>0.10301208937976181</v>
      </c>
      <c r="M22" s="23">
        <v>0.36863427720678621</v>
      </c>
      <c r="N22" s="24">
        <v>3.627319173074647</v>
      </c>
      <c r="O22" s="22">
        <v>45.118755703531797</v>
      </c>
      <c r="P22" s="23">
        <v>45.118755703531797</v>
      </c>
      <c r="Q22" s="23">
        <v>45.118755703531797</v>
      </c>
      <c r="R22" s="24">
        <v>9.9722941350125041</v>
      </c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229.80260216836132</v>
      </c>
      <c r="G24" s="23">
        <v>156.9220511267153</v>
      </c>
      <c r="H24" s="23">
        <v>1080.1078993800575</v>
      </c>
      <c r="I24" s="23">
        <v>780.8210136479853</v>
      </c>
      <c r="J24" s="23">
        <v>31.964200055591867</v>
      </c>
      <c r="K24" s="23">
        <v>42034.006258469934</v>
      </c>
      <c r="L24" s="23">
        <v>316.31295760386735</v>
      </c>
      <c r="M24" s="23">
        <v>179.5139225939221</v>
      </c>
      <c r="N24" s="24">
        <v>3375.600330196246</v>
      </c>
      <c r="O24" s="22">
        <v>779.50041604501371</v>
      </c>
      <c r="P24" s="23">
        <v>1056.7179616748497</v>
      </c>
      <c r="Q24" s="23">
        <v>1343.4451755511068</v>
      </c>
      <c r="R24" s="24">
        <v>55.692378154581888</v>
      </c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1.4906969999999999</v>
      </c>
      <c r="G26" s="17">
        <f t="shared" si="3"/>
        <v>0</v>
      </c>
      <c r="H26" s="17">
        <f t="shared" si="3"/>
        <v>41.844713999999996</v>
      </c>
      <c r="I26" s="17">
        <f t="shared" si="3"/>
        <v>13.887570999999999</v>
      </c>
      <c r="J26" s="17">
        <f t="shared" si="3"/>
        <v>6.1964369999999995</v>
      </c>
      <c r="K26" s="17">
        <f t="shared" si="3"/>
        <v>18.389311999999997</v>
      </c>
      <c r="L26" s="17">
        <f t="shared" si="3"/>
        <v>35.203927999999998</v>
      </c>
      <c r="M26" s="17">
        <f t="shared" si="3"/>
        <v>0</v>
      </c>
      <c r="N26" s="19">
        <f t="shared" si="3"/>
        <v>85.698122999999995</v>
      </c>
      <c r="O26" s="16">
        <f t="shared" si="3"/>
        <v>102.134642</v>
      </c>
      <c r="P26" s="17">
        <f t="shared" si="3"/>
        <v>128.58765</v>
      </c>
      <c r="Q26" s="17">
        <f>SUM(Q27:Q33)</f>
        <v>157.242356</v>
      </c>
      <c r="R26" s="19">
        <f t="shared" si="3"/>
        <v>46.560061159999997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4"/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4"/>
      <c r="O31" s="22"/>
      <c r="P31" s="23"/>
      <c r="Q31" s="23"/>
      <c r="R31" s="24"/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1.4906969999999999</v>
      </c>
      <c r="G32" s="23"/>
      <c r="H32" s="23">
        <v>41.844713999999996</v>
      </c>
      <c r="I32" s="23">
        <v>13.887570999999999</v>
      </c>
      <c r="J32" s="23">
        <v>6.1964369999999995</v>
      </c>
      <c r="K32" s="23">
        <v>18.389311999999997</v>
      </c>
      <c r="L32" s="23">
        <v>35.203927999999998</v>
      </c>
      <c r="M32" s="23"/>
      <c r="N32" s="24">
        <v>85.698122999999995</v>
      </c>
      <c r="O32" s="22">
        <v>102.134642</v>
      </c>
      <c r="P32" s="23">
        <v>128.58765</v>
      </c>
      <c r="Q32" s="23">
        <v>157.242356</v>
      </c>
      <c r="R32" s="24">
        <v>46.560061159999997</v>
      </c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3.4614847599999998</v>
      </c>
      <c r="G35" s="17">
        <f t="shared" si="4"/>
        <v>0.73526615574999998</v>
      </c>
      <c r="H35" s="17">
        <f t="shared" si="4"/>
        <v>11.801132673480002</v>
      </c>
      <c r="I35" s="17">
        <f t="shared" si="4"/>
        <v>7.3620873673480016</v>
      </c>
      <c r="J35" s="17">
        <f t="shared" si="4"/>
        <v>6.9249013000000001</v>
      </c>
      <c r="K35" s="17">
        <f t="shared" si="4"/>
        <v>17.246436517729993</v>
      </c>
      <c r="L35" s="17">
        <f t="shared" si="4"/>
        <v>72.312729934499998</v>
      </c>
      <c r="M35" s="17">
        <f t="shared" si="4"/>
        <v>1.5231698529999997</v>
      </c>
      <c r="N35" s="19">
        <f t="shared" si="4"/>
        <v>114.23535893449998</v>
      </c>
      <c r="O35" s="16">
        <f t="shared" si="4"/>
        <v>15.389427600000005</v>
      </c>
      <c r="P35" s="17">
        <f t="shared" si="4"/>
        <v>53.687025599999977</v>
      </c>
      <c r="Q35" s="17">
        <f>SUM(Q36:Q41)</f>
        <v>104.43962660000001</v>
      </c>
      <c r="R35" s="19">
        <f t="shared" si="4"/>
        <v>1.3016127283999999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2.9902697599999999</v>
      </c>
      <c r="G38" s="23">
        <v>0.73308615574999991</v>
      </c>
      <c r="H38" s="23">
        <v>11.774385673480001</v>
      </c>
      <c r="I38" s="23">
        <v>7.3294673673480011</v>
      </c>
      <c r="J38" s="23">
        <v>6.5228133000000001</v>
      </c>
      <c r="K38" s="23">
        <v>17.240794517729991</v>
      </c>
      <c r="L38" s="23">
        <v>72.288958934499988</v>
      </c>
      <c r="M38" s="23">
        <v>1.4470198529999998</v>
      </c>
      <c r="N38" s="24">
        <v>107.92990893449999</v>
      </c>
      <c r="O38" s="22">
        <v>14.078570600000004</v>
      </c>
      <c r="P38" s="23">
        <v>52.376168599999978</v>
      </c>
      <c r="Q38" s="23">
        <v>103.12876960000001</v>
      </c>
      <c r="R38" s="24">
        <v>0.8686937283999997</v>
      </c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23"/>
      <c r="I39" s="23"/>
      <c r="J39" s="23"/>
      <c r="K39" s="23"/>
      <c r="L39" s="23"/>
      <c r="M39" s="23"/>
      <c r="N39" s="24"/>
      <c r="O39" s="22"/>
      <c r="P39" s="23"/>
      <c r="Q39" s="23"/>
      <c r="R39" s="24"/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2.617E-3</v>
      </c>
      <c r="G40" s="23">
        <v>1.56E-4</v>
      </c>
      <c r="H40" s="23">
        <v>2.617E-3</v>
      </c>
      <c r="I40" s="23">
        <v>5.2399999999999994E-4</v>
      </c>
      <c r="J40" s="23">
        <v>5.2300000000000003E-3</v>
      </c>
      <c r="K40" s="23">
        <v>2.617E-3</v>
      </c>
      <c r="L40" s="23">
        <v>2.0920000000000001E-3</v>
      </c>
      <c r="M40" s="23">
        <v>1.0459999999999999E-2</v>
      </c>
      <c r="N40" s="24">
        <v>0.15167099999999997</v>
      </c>
      <c r="O40" s="22">
        <v>1.0459999999999999E-2</v>
      </c>
      <c r="P40" s="23">
        <v>1.0459999999999999E-2</v>
      </c>
      <c r="Q40" s="23">
        <v>1.0459999999999999E-2</v>
      </c>
      <c r="R40" s="24">
        <v>2.5900000000000001E-4</v>
      </c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0.46859799999999996</v>
      </c>
      <c r="G41" s="23">
        <v>2.0240000000000002E-3</v>
      </c>
      <c r="H41" s="23">
        <v>2.4130000000000002E-2</v>
      </c>
      <c r="I41" s="23">
        <v>3.2096E-2</v>
      </c>
      <c r="J41" s="23">
        <v>0.39685799999999999</v>
      </c>
      <c r="K41" s="23">
        <v>3.0249999999999999E-3</v>
      </c>
      <c r="L41" s="23">
        <v>2.1679000000000004E-2</v>
      </c>
      <c r="M41" s="23">
        <v>6.5689999999999998E-2</v>
      </c>
      <c r="N41" s="24">
        <v>6.1537789999999992</v>
      </c>
      <c r="O41" s="22">
        <v>1.300397</v>
      </c>
      <c r="P41" s="23">
        <v>1.300397</v>
      </c>
      <c r="Q41" s="23">
        <v>1.300397</v>
      </c>
      <c r="R41" s="24">
        <v>0.43266000000000004</v>
      </c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5243.2560045916816</v>
      </c>
      <c r="G43" s="27">
        <f t="shared" si="5"/>
        <v>4085.0848643846853</v>
      </c>
      <c r="H43" s="27">
        <f t="shared" si="5"/>
        <v>13690.907678521218</v>
      </c>
      <c r="I43" s="27">
        <f t="shared" si="5"/>
        <v>10511.569764191412</v>
      </c>
      <c r="J43" s="27">
        <f t="shared" si="5"/>
        <v>5232.1881233443619</v>
      </c>
      <c r="K43" s="27">
        <f t="shared" si="5"/>
        <v>196872.75058672481</v>
      </c>
      <c r="L43" s="27">
        <f t="shared" si="5"/>
        <v>6795.1700918444358</v>
      </c>
      <c r="M43" s="27">
        <f t="shared" si="5"/>
        <v>4410.78204035215</v>
      </c>
      <c r="N43" s="28">
        <f t="shared" si="5"/>
        <v>26655.832467118402</v>
      </c>
      <c r="O43" s="26">
        <f t="shared" si="5"/>
        <v>10981.521216909032</v>
      </c>
      <c r="P43" s="27">
        <f t="shared" si="5"/>
        <v>22783.449738187661</v>
      </c>
      <c r="Q43" s="27">
        <f t="shared" si="5"/>
        <v>34696.191740570175</v>
      </c>
      <c r="R43" s="28">
        <f t="shared" si="5"/>
        <v>395.56614049907279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74.574281999999982</v>
      </c>
      <c r="G48" s="17">
        <f t="shared" si="7"/>
        <v>46.050352000000004</v>
      </c>
      <c r="H48" s="17">
        <f t="shared" si="7"/>
        <v>1407.5768220000004</v>
      </c>
      <c r="I48" s="17">
        <f t="shared" si="7"/>
        <v>218.87521899999996</v>
      </c>
      <c r="J48" s="17">
        <f t="shared" si="7"/>
        <v>15.220514000000001</v>
      </c>
      <c r="K48" s="17">
        <f t="shared" si="7"/>
        <v>13581.634926000002</v>
      </c>
      <c r="L48" s="17">
        <f t="shared" si="7"/>
        <v>764.88544800000011</v>
      </c>
      <c r="M48" s="17">
        <f t="shared" si="7"/>
        <v>9.182366</v>
      </c>
      <c r="N48" s="19">
        <f t="shared" si="7"/>
        <v>1413.7830539999991</v>
      </c>
      <c r="O48" s="16">
        <f t="shared" si="7"/>
        <v>2291.1553560000011</v>
      </c>
      <c r="P48" s="17">
        <f t="shared" si="7"/>
        <v>2975.1041949999999</v>
      </c>
      <c r="Q48" s="17">
        <f>SUM(Q49:Q54)</f>
        <v>3663.9255309999999</v>
      </c>
      <c r="R48" s="19">
        <f t="shared" si="7"/>
        <v>174.05194399999996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74.249153999999976</v>
      </c>
      <c r="G51" s="23">
        <v>46.041934000000005</v>
      </c>
      <c r="H51" s="23">
        <v>1407.2944400000003</v>
      </c>
      <c r="I51" s="23">
        <v>218.64912299999995</v>
      </c>
      <c r="J51" s="23">
        <v>14.775848</v>
      </c>
      <c r="K51" s="23">
        <v>13581.572803000003</v>
      </c>
      <c r="L51" s="23">
        <v>764.77127700000005</v>
      </c>
      <c r="M51" s="23">
        <v>8.8574350000000006</v>
      </c>
      <c r="N51" s="24">
        <v>1387.3653479999991</v>
      </c>
      <c r="O51" s="22">
        <v>2269.6745400000009</v>
      </c>
      <c r="P51" s="23">
        <v>2953.6233789999997</v>
      </c>
      <c r="Q51" s="23">
        <v>3642.4447149999996</v>
      </c>
      <c r="R51" s="24">
        <v>162.34986999999995</v>
      </c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0.24793400000000002</v>
      </c>
      <c r="G52" s="23">
        <v>1.2470000000000001E-3</v>
      </c>
      <c r="H52" s="23">
        <v>0.14964999999999998</v>
      </c>
      <c r="I52" s="23">
        <v>9.6414999999999987E-2</v>
      </c>
      <c r="J52" s="23">
        <v>0.29423699999999992</v>
      </c>
      <c r="K52" s="23">
        <v>4.7570000000000008E-3</v>
      </c>
      <c r="L52" s="23">
        <v>1.1961999999999997E-2</v>
      </c>
      <c r="M52" s="23">
        <v>2.4074999999999996E-2</v>
      </c>
      <c r="N52" s="24">
        <v>0.31406000000000006</v>
      </c>
      <c r="O52" s="22">
        <v>7.4449409999999991</v>
      </c>
      <c r="P52" s="23">
        <v>7.4449409999999991</v>
      </c>
      <c r="Q52" s="23">
        <v>7.4449409999999991</v>
      </c>
      <c r="R52" s="24">
        <v>2.3667230000000008</v>
      </c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7.7194000000000013E-2</v>
      </c>
      <c r="G53" s="23">
        <v>7.1709999999999986E-3</v>
      </c>
      <c r="H53" s="23">
        <v>0.13273200000000002</v>
      </c>
      <c r="I53" s="23">
        <v>0.12968100000000002</v>
      </c>
      <c r="J53" s="23">
        <v>0.15042899999999998</v>
      </c>
      <c r="K53" s="23">
        <v>5.7366E-2</v>
      </c>
      <c r="L53" s="23">
        <v>0.10220899999999999</v>
      </c>
      <c r="M53" s="23">
        <v>0.30085599999999996</v>
      </c>
      <c r="N53" s="24">
        <v>26.103646000000005</v>
      </c>
      <c r="O53" s="22">
        <v>14.035874999999999</v>
      </c>
      <c r="P53" s="23">
        <v>14.035874999999999</v>
      </c>
      <c r="Q53" s="23">
        <v>14.035874999999999</v>
      </c>
      <c r="R53" s="24">
        <v>9.3353509999999975</v>
      </c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84.234015999999983</v>
      </c>
      <c r="G56" s="17">
        <f t="shared" si="8"/>
        <v>1113.8550720000001</v>
      </c>
      <c r="H56" s="17">
        <f t="shared" si="8"/>
        <v>2082.8114420000002</v>
      </c>
      <c r="I56" s="17">
        <f t="shared" si="8"/>
        <v>803.65887899999984</v>
      </c>
      <c r="J56" s="17">
        <f t="shared" si="8"/>
        <v>132.24606000000003</v>
      </c>
      <c r="K56" s="17">
        <f t="shared" si="8"/>
        <v>361.57443499999999</v>
      </c>
      <c r="L56" s="17">
        <f t="shared" si="8"/>
        <v>4195.7193610000004</v>
      </c>
      <c r="M56" s="17">
        <f t="shared" si="8"/>
        <v>63.116240999999988</v>
      </c>
      <c r="N56" s="19">
        <f t="shared" si="8"/>
        <v>45667.441093999994</v>
      </c>
      <c r="O56" s="16">
        <f t="shared" si="8"/>
        <v>50949.703456000003</v>
      </c>
      <c r="P56" s="17">
        <f t="shared" si="8"/>
        <v>52433.229229000004</v>
      </c>
      <c r="Q56" s="17">
        <f>SUM(Q57:Q61)</f>
        <v>55289.615344000013</v>
      </c>
      <c r="R56" s="19">
        <f t="shared" si="8"/>
        <v>5670.1524800000016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73.137762999999978</v>
      </c>
      <c r="G58" s="23">
        <v>354.637202</v>
      </c>
      <c r="H58" s="23">
        <v>739.57981200000017</v>
      </c>
      <c r="I58" s="23">
        <v>453.25062099999985</v>
      </c>
      <c r="J58" s="23">
        <v>99.541286000000028</v>
      </c>
      <c r="K58" s="23">
        <v>244.77167900000003</v>
      </c>
      <c r="L58" s="23">
        <v>2618.8822100000011</v>
      </c>
      <c r="M58" s="23">
        <v>33.915568999999991</v>
      </c>
      <c r="N58" s="24">
        <v>15765.936660999996</v>
      </c>
      <c r="O58" s="22">
        <v>11087.294971000003</v>
      </c>
      <c r="P58" s="23">
        <v>11509.693481000004</v>
      </c>
      <c r="Q58" s="23">
        <v>12243.825048999999</v>
      </c>
      <c r="R58" s="24">
        <v>1631.3082760000004</v>
      </c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11.096253000000003</v>
      </c>
      <c r="G61" s="23">
        <v>759.21787000000006</v>
      </c>
      <c r="H61" s="23">
        <v>1343.23163</v>
      </c>
      <c r="I61" s="23">
        <v>350.40825799999993</v>
      </c>
      <c r="J61" s="23">
        <v>32.704773999999993</v>
      </c>
      <c r="K61" s="23">
        <v>116.80275599999999</v>
      </c>
      <c r="L61" s="23">
        <v>1576.8371509999995</v>
      </c>
      <c r="M61" s="23">
        <v>29.200672000000001</v>
      </c>
      <c r="N61" s="24">
        <v>29901.504432999995</v>
      </c>
      <c r="O61" s="22">
        <v>39862.408485</v>
      </c>
      <c r="P61" s="23">
        <v>40923.535748000002</v>
      </c>
      <c r="Q61" s="23">
        <v>43045.790295000013</v>
      </c>
      <c r="R61" s="24">
        <v>4038.8442040000014</v>
      </c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3.3023670000000003</v>
      </c>
      <c r="G63" s="17">
        <f t="shared" si="9"/>
        <v>5.4668879999999982</v>
      </c>
      <c r="H63" s="17">
        <f t="shared" si="9"/>
        <v>16.499559000000001</v>
      </c>
      <c r="I63" s="17">
        <f t="shared" si="9"/>
        <v>8.798055999999999</v>
      </c>
      <c r="J63" s="17">
        <f t="shared" si="9"/>
        <v>2.7225650000000003</v>
      </c>
      <c r="K63" s="17">
        <f t="shared" si="9"/>
        <v>344.20633500000014</v>
      </c>
      <c r="L63" s="17">
        <f t="shared" si="9"/>
        <v>30.440517</v>
      </c>
      <c r="M63" s="17">
        <f t="shared" si="9"/>
        <v>6.6215229999999998</v>
      </c>
      <c r="N63" s="19">
        <f t="shared" si="9"/>
        <v>1189.8796280000001</v>
      </c>
      <c r="O63" s="16">
        <f t="shared" si="9"/>
        <v>599.54588200000001</v>
      </c>
      <c r="P63" s="17">
        <f t="shared" si="9"/>
        <v>616.04468300000008</v>
      </c>
      <c r="Q63" s="17">
        <f>SUM(Q64:Q68)</f>
        <v>632.16998200000012</v>
      </c>
      <c r="R63" s="19">
        <f t="shared" si="9"/>
        <v>414.03360900000001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2.0664310000000001</v>
      </c>
      <c r="G65" s="23">
        <v>5.2320889999999984</v>
      </c>
      <c r="H65" s="23">
        <v>8.7797740000000033</v>
      </c>
      <c r="I65" s="23">
        <v>2.4023819999999994</v>
      </c>
      <c r="J65" s="23">
        <v>0.8094800000000002</v>
      </c>
      <c r="K65" s="23">
        <v>290.03633400000012</v>
      </c>
      <c r="L65" s="23">
        <v>24.434678999999999</v>
      </c>
      <c r="M65" s="23">
        <v>2.8385639999999999</v>
      </c>
      <c r="N65" s="24">
        <v>196.16727799999998</v>
      </c>
      <c r="O65" s="22">
        <v>81.802799000000007</v>
      </c>
      <c r="P65" s="23">
        <v>97.005596999999995</v>
      </c>
      <c r="Q65" s="23">
        <v>113.13089600000001</v>
      </c>
      <c r="R65" s="24">
        <v>11.904727000000001</v>
      </c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1.2359359999999999</v>
      </c>
      <c r="G67" s="23">
        <v>0.23479900000000004</v>
      </c>
      <c r="H67" s="23">
        <v>7.7197849999999981</v>
      </c>
      <c r="I67" s="23">
        <v>6.3956740000000005</v>
      </c>
      <c r="J67" s="23">
        <v>1.9130849999999999</v>
      </c>
      <c r="K67" s="23">
        <v>54.170001000000013</v>
      </c>
      <c r="L67" s="23">
        <v>6.0058380000000007</v>
      </c>
      <c r="M67" s="23">
        <v>3.782959</v>
      </c>
      <c r="N67" s="24">
        <v>993.71235000000024</v>
      </c>
      <c r="O67" s="22">
        <v>517.74308299999996</v>
      </c>
      <c r="P67" s="23">
        <v>519.03908600000011</v>
      </c>
      <c r="Q67" s="23">
        <v>519.03908600000011</v>
      </c>
      <c r="R67" s="24">
        <v>402.12888200000003</v>
      </c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162.11066499999998</v>
      </c>
      <c r="G70" s="27">
        <f t="shared" si="10"/>
        <v>1165.372312</v>
      </c>
      <c r="H70" s="27">
        <f t="shared" si="10"/>
        <v>3506.8878230000005</v>
      </c>
      <c r="I70" s="27">
        <f t="shared" si="10"/>
        <v>1031.3321539999997</v>
      </c>
      <c r="J70" s="27">
        <f t="shared" si="10"/>
        <v>150.18913900000004</v>
      </c>
      <c r="K70" s="27">
        <f t="shared" si="10"/>
        <v>14287.415696000002</v>
      </c>
      <c r="L70" s="27">
        <f t="shared" si="10"/>
        <v>4991.0453260000004</v>
      </c>
      <c r="M70" s="27">
        <f t="shared" si="10"/>
        <v>78.920129999999986</v>
      </c>
      <c r="N70" s="28">
        <f t="shared" si="10"/>
        <v>48271.103775999996</v>
      </c>
      <c r="O70" s="26">
        <f t="shared" si="10"/>
        <v>53840.404694000004</v>
      </c>
      <c r="P70" s="27">
        <f t="shared" si="10"/>
        <v>56024.378107000004</v>
      </c>
      <c r="Q70" s="27">
        <f t="shared" si="10"/>
        <v>59585.710857000013</v>
      </c>
      <c r="R70" s="28">
        <f t="shared" si="10"/>
        <v>6258.2380330000015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463.39375117970985</v>
      </c>
      <c r="G75" s="17">
        <f t="shared" si="12"/>
        <v>590.67316751302246</v>
      </c>
      <c r="H75" s="17">
        <f t="shared" si="12"/>
        <v>2739.3546013710693</v>
      </c>
      <c r="I75" s="17">
        <f t="shared" si="12"/>
        <v>1170.4102305679041</v>
      </c>
      <c r="J75" s="17">
        <f t="shared" si="12"/>
        <v>136.55268479387928</v>
      </c>
      <c r="K75" s="17">
        <f t="shared" si="12"/>
        <v>19432.306814305801</v>
      </c>
      <c r="L75" s="17">
        <f t="shared" si="12"/>
        <v>2716.4796333096883</v>
      </c>
      <c r="M75" s="17">
        <f t="shared" si="12"/>
        <v>274.16997301161985</v>
      </c>
      <c r="N75" s="19">
        <f t="shared" si="12"/>
        <v>26798.490211030257</v>
      </c>
      <c r="O75" s="16">
        <f t="shared" si="12"/>
        <v>9278.5492410948955</v>
      </c>
      <c r="P75" s="17">
        <f t="shared" si="12"/>
        <v>10307.431411905451</v>
      </c>
      <c r="Q75" s="17">
        <f>SUM(Q76:Q81)</f>
        <v>11408.552035209957</v>
      </c>
      <c r="R75" s="19">
        <f t="shared" si="12"/>
        <v>2089.182070796679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332.60105034714428</v>
      </c>
      <c r="G77" s="39">
        <v>63.352681209077758</v>
      </c>
      <c r="H77" s="39">
        <v>284.99619038030028</v>
      </c>
      <c r="I77" s="39">
        <v>637.33604496850126</v>
      </c>
      <c r="J77" s="39">
        <v>52.627757241805355</v>
      </c>
      <c r="K77" s="39">
        <v>3152.3427750153601</v>
      </c>
      <c r="L77" s="39">
        <v>612.97371522954609</v>
      </c>
      <c r="M77" s="39">
        <v>234.49944959472725</v>
      </c>
      <c r="N77" s="40">
        <v>5544.8893486712886</v>
      </c>
      <c r="O77" s="38">
        <v>1205.451318405874</v>
      </c>
      <c r="P77" s="39">
        <v>1440.4604359356338</v>
      </c>
      <c r="Q77" s="39">
        <v>1680.0257181566899</v>
      </c>
      <c r="R77" s="40">
        <v>110.48793933344244</v>
      </c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107.17622820576558</v>
      </c>
      <c r="G78" s="39">
        <v>525.17400948037221</v>
      </c>
      <c r="H78" s="39">
        <v>2320.926436443589</v>
      </c>
      <c r="I78" s="39">
        <v>492.46322420868484</v>
      </c>
      <c r="J78" s="39">
        <v>65.14086229107393</v>
      </c>
      <c r="K78" s="39">
        <v>14653.834442782836</v>
      </c>
      <c r="L78" s="39">
        <v>1997.132687530707</v>
      </c>
      <c r="M78" s="39">
        <v>27.205081443702628</v>
      </c>
      <c r="N78" s="40">
        <v>20735.319122889534</v>
      </c>
      <c r="O78" s="38">
        <v>7616.1162424310205</v>
      </c>
      <c r="P78" s="39">
        <v>8384.0098867118159</v>
      </c>
      <c r="Q78" s="39">
        <v>9244.4980327952671</v>
      </c>
      <c r="R78" s="40">
        <v>1774.9956381517866</v>
      </c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18.704014554800008</v>
      </c>
      <c r="G79" s="39">
        <v>1.2484573115724995</v>
      </c>
      <c r="H79" s="39">
        <v>81.700930307180357</v>
      </c>
      <c r="I79" s="39">
        <v>24.707155030718045</v>
      </c>
      <c r="J79" s="39">
        <v>13.386209629</v>
      </c>
      <c r="K79" s="39">
        <v>1012.4828959956076</v>
      </c>
      <c r="L79" s="39">
        <v>65.014008869434974</v>
      </c>
      <c r="M79" s="39">
        <v>2.1587897091900001</v>
      </c>
      <c r="N79" s="40">
        <v>147.26248286943505</v>
      </c>
      <c r="O79" s="38">
        <v>199.44591425799999</v>
      </c>
      <c r="P79" s="39">
        <v>215.64437625799994</v>
      </c>
      <c r="Q79" s="39">
        <v>216.71157125799999</v>
      </c>
      <c r="R79" s="40">
        <v>92.048015231450023</v>
      </c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4.9124580720000006</v>
      </c>
      <c r="G80" s="39">
        <v>0.89801951199999996</v>
      </c>
      <c r="H80" s="39">
        <v>51.731044240000017</v>
      </c>
      <c r="I80" s="39">
        <v>15.903806359999999</v>
      </c>
      <c r="J80" s="39">
        <v>5.3978556320000006</v>
      </c>
      <c r="K80" s="39">
        <v>613.64670051200005</v>
      </c>
      <c r="L80" s="39">
        <v>41.359221680000005</v>
      </c>
      <c r="M80" s="39">
        <v>10.306652263999997</v>
      </c>
      <c r="N80" s="40">
        <v>371.01925660000001</v>
      </c>
      <c r="O80" s="38">
        <v>257.53576600000002</v>
      </c>
      <c r="P80" s="39">
        <v>267.31671300000005</v>
      </c>
      <c r="Q80" s="39">
        <v>267.31671300000005</v>
      </c>
      <c r="R80" s="40">
        <v>111.65047807999998</v>
      </c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5.0724590000138896</v>
      </c>
      <c r="G83" s="17">
        <f t="shared" si="13"/>
        <v>1.5264323107313114</v>
      </c>
      <c r="H83" s="17">
        <f t="shared" si="13"/>
        <v>3.2436874568360685</v>
      </c>
      <c r="I83" s="17">
        <f t="shared" si="13"/>
        <v>6.754378326590774</v>
      </c>
      <c r="J83" s="17">
        <f t="shared" si="13"/>
        <v>0.47043008145398929</v>
      </c>
      <c r="K83" s="17">
        <f t="shared" si="13"/>
        <v>324.36254303670233</v>
      </c>
      <c r="L83" s="17">
        <f t="shared" si="13"/>
        <v>5.8004879746443363</v>
      </c>
      <c r="M83" s="17">
        <f t="shared" si="13"/>
        <v>2.6212604675808922</v>
      </c>
      <c r="N83" s="19">
        <f t="shared" si="13"/>
        <v>111.68258442350918</v>
      </c>
      <c r="O83" s="16">
        <f t="shared" si="13"/>
        <v>93.588477113248928</v>
      </c>
      <c r="P83" s="17">
        <f t="shared" si="13"/>
        <v>133.24673774752645</v>
      </c>
      <c r="Q83" s="17">
        <f>SUM(Q84:Q86)</f>
        <v>170.81864596131447</v>
      </c>
      <c r="R83" s="19">
        <f t="shared" si="13"/>
        <v>43.108547975293618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>
        <v>0.77860780100000004</v>
      </c>
      <c r="P84" s="39">
        <v>0.77860780100000004</v>
      </c>
      <c r="Q84" s="39">
        <v>0.77860780100000004</v>
      </c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5.0724590000138896</v>
      </c>
      <c r="G86" s="39">
        <v>1.5264323107313114</v>
      </c>
      <c r="H86" s="39">
        <v>3.2436874568360685</v>
      </c>
      <c r="I86" s="39">
        <v>6.754378326590774</v>
      </c>
      <c r="J86" s="39">
        <v>0.47043008145398929</v>
      </c>
      <c r="K86" s="39">
        <v>324.36254303670233</v>
      </c>
      <c r="L86" s="39">
        <v>5.8004879746443363</v>
      </c>
      <c r="M86" s="39">
        <v>2.6212604675808922</v>
      </c>
      <c r="N86" s="40">
        <v>111.68258442350918</v>
      </c>
      <c r="O86" s="38">
        <v>92.809869312248921</v>
      </c>
      <c r="P86" s="39">
        <v>132.46812994652646</v>
      </c>
      <c r="Q86" s="39">
        <v>170.04003816031448</v>
      </c>
      <c r="R86" s="40">
        <v>43.108547975293618</v>
      </c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1482.3272100613401</v>
      </c>
      <c r="G88" s="17">
        <f t="shared" si="14"/>
        <v>4426.5202904470361</v>
      </c>
      <c r="H88" s="17">
        <f t="shared" si="14"/>
        <v>2351.8069234249101</v>
      </c>
      <c r="I88" s="17">
        <f t="shared" si="14"/>
        <v>1218.7190723506981</v>
      </c>
      <c r="J88" s="17">
        <f t="shared" si="14"/>
        <v>895.94600491348081</v>
      </c>
      <c r="K88" s="17">
        <f t="shared" si="14"/>
        <v>9959.2956266897272</v>
      </c>
      <c r="L88" s="17">
        <f t="shared" si="14"/>
        <v>10847.016377531469</v>
      </c>
      <c r="M88" s="17">
        <f t="shared" si="14"/>
        <v>305.8337558741772</v>
      </c>
      <c r="N88" s="19">
        <f t="shared" si="14"/>
        <v>8758.320629264439</v>
      </c>
      <c r="O88" s="16">
        <f t="shared" si="14"/>
        <v>2191.6517912134536</v>
      </c>
      <c r="P88" s="17">
        <f t="shared" si="14"/>
        <v>4278.5764979746082</v>
      </c>
      <c r="Q88" s="17">
        <f>SUM(Q89:Q114)</f>
        <v>6385.1927166070482</v>
      </c>
      <c r="R88" s="19">
        <f t="shared" si="14"/>
        <v>555.96534958980135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>
        <v>0.1015374135177093</v>
      </c>
      <c r="G90" s="39">
        <v>0.1015374135177093</v>
      </c>
      <c r="H90" s="39">
        <v>0.2029928751581673</v>
      </c>
      <c r="I90" s="39">
        <v>0.1015374135177093</v>
      </c>
      <c r="J90" s="39">
        <v>4.2572913930108001E-2</v>
      </c>
      <c r="K90" s="39">
        <v>5.0749857695970144</v>
      </c>
      <c r="L90" s="39">
        <v>0.2029928751581673</v>
      </c>
      <c r="M90" s="39">
        <v>0.1015374135177093</v>
      </c>
      <c r="N90" s="40">
        <v>2.0323872816758699E-2</v>
      </c>
      <c r="O90" s="38">
        <v>5.2994924683478812</v>
      </c>
      <c r="P90" s="39">
        <v>5.3404680188680693</v>
      </c>
      <c r="Q90" s="39">
        <v>5.4224191185972792</v>
      </c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265.40842900000001</v>
      </c>
      <c r="G91" s="39">
        <v>123.86306899999998</v>
      </c>
      <c r="H91" s="39">
        <v>973.16425000000004</v>
      </c>
      <c r="I91" s="39"/>
      <c r="J91" s="39"/>
      <c r="K91" s="39">
        <v>442.34739000000002</v>
      </c>
      <c r="L91" s="39">
        <v>6369.8376899999994</v>
      </c>
      <c r="M91" s="39"/>
      <c r="N91" s="40">
        <v>4423.4974150000007</v>
      </c>
      <c r="O91" s="38">
        <v>79.621077</v>
      </c>
      <c r="P91" s="39">
        <v>530.81686300000013</v>
      </c>
      <c r="Q91" s="39">
        <v>1769.4013209999998</v>
      </c>
      <c r="R91" s="40">
        <v>1.7515829999999997</v>
      </c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1049.6109009999998</v>
      </c>
      <c r="G99" s="39">
        <v>4140.1625299999996</v>
      </c>
      <c r="H99" s="39">
        <v>1053.2658819999997</v>
      </c>
      <c r="I99" s="39">
        <v>1049.1396549999997</v>
      </c>
      <c r="J99" s="39">
        <v>833.10651099999995</v>
      </c>
      <c r="K99" s="39">
        <v>1053.5020179999999</v>
      </c>
      <c r="L99" s="39">
        <v>4148.3369579999999</v>
      </c>
      <c r="M99" s="39">
        <v>141.85468300000002</v>
      </c>
      <c r="N99" s="40">
        <v>4151.3636100000003</v>
      </c>
      <c r="O99" s="38">
        <v>1027.8583560000002</v>
      </c>
      <c r="P99" s="39">
        <v>2316.8080320000004</v>
      </c>
      <c r="Q99" s="39">
        <v>2575.5410810000003</v>
      </c>
      <c r="R99" s="40">
        <v>30.776440000000004</v>
      </c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152.96363500000004</v>
      </c>
      <c r="G107" s="39">
        <v>152.96363500000004</v>
      </c>
      <c r="H107" s="39">
        <v>306.05022800000006</v>
      </c>
      <c r="I107" s="39">
        <v>152.96363500000004</v>
      </c>
      <c r="J107" s="39">
        <v>54.734211000000002</v>
      </c>
      <c r="K107" s="39">
        <v>7650.6408859999983</v>
      </c>
      <c r="L107" s="39">
        <v>306.05022800000006</v>
      </c>
      <c r="M107" s="39">
        <v>152.96363500000004</v>
      </c>
      <c r="N107" s="40">
        <v>30.617317000000003</v>
      </c>
      <c r="O107" s="38">
        <v>924.9907310000001</v>
      </c>
      <c r="P107" s="39">
        <v>1246.1106360000003</v>
      </c>
      <c r="Q107" s="39">
        <v>1806.6750159999997</v>
      </c>
      <c r="R107" s="40">
        <v>458.22393600000004</v>
      </c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>
        <v>5.3874159999999991</v>
      </c>
      <c r="G108" s="39">
        <v>5.3874159999999991</v>
      </c>
      <c r="H108" s="39">
        <v>10.779159</v>
      </c>
      <c r="I108" s="39">
        <v>5.3874159999999991</v>
      </c>
      <c r="J108" s="39">
        <v>6.6923260000000004</v>
      </c>
      <c r="K108" s="39">
        <v>269.45740000000001</v>
      </c>
      <c r="L108" s="39">
        <v>10.779159</v>
      </c>
      <c r="M108" s="39">
        <v>5.3874159999999991</v>
      </c>
      <c r="N108" s="40">
        <v>1.0783510000000001</v>
      </c>
      <c r="O108" s="38">
        <v>24.900031999999999</v>
      </c>
      <c r="P108" s="39">
        <v>27.065393000000004</v>
      </c>
      <c r="Q108" s="39">
        <v>31.396110000000004</v>
      </c>
      <c r="R108" s="40">
        <v>8.8779160000000008</v>
      </c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1.9735169999999997</v>
      </c>
      <c r="G109" s="39">
        <v>1.9735169999999997</v>
      </c>
      <c r="H109" s="39">
        <v>3.9486260000000004</v>
      </c>
      <c r="I109" s="39">
        <v>1.9735169999999997</v>
      </c>
      <c r="J109" s="39">
        <v>0.76498146933173194</v>
      </c>
      <c r="K109" s="39">
        <v>98.707672000000017</v>
      </c>
      <c r="L109" s="39">
        <v>3.9486260000000004</v>
      </c>
      <c r="M109" s="39">
        <v>1.9735169999999997</v>
      </c>
      <c r="N109" s="40">
        <v>0.39502200000000004</v>
      </c>
      <c r="O109" s="38">
        <v>5.7418149389951951</v>
      </c>
      <c r="P109" s="39">
        <v>6.5350279389951949</v>
      </c>
      <c r="Q109" s="39">
        <v>8.1214609389951953</v>
      </c>
      <c r="R109" s="40">
        <v>3.1155529930500001</v>
      </c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>
        <v>70</v>
      </c>
      <c r="P110" s="39">
        <v>80</v>
      </c>
      <c r="Q110" s="39">
        <v>100</v>
      </c>
      <c r="R110" s="40">
        <v>39.200000000000003</v>
      </c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6.8817746478226276</v>
      </c>
      <c r="G114" s="39">
        <v>2.0685860335187085</v>
      </c>
      <c r="H114" s="39">
        <v>4.3957855497520733</v>
      </c>
      <c r="I114" s="39">
        <v>9.1533119371807476</v>
      </c>
      <c r="J114" s="39">
        <v>0.60540253021909574</v>
      </c>
      <c r="K114" s="39">
        <v>439.56527492013288</v>
      </c>
      <c r="L114" s="39">
        <v>7.8607236563103999</v>
      </c>
      <c r="M114" s="39">
        <v>3.5529674606594046</v>
      </c>
      <c r="N114" s="40">
        <v>151.34859039162001</v>
      </c>
      <c r="O114" s="38">
        <v>53.240287806110793</v>
      </c>
      <c r="P114" s="39">
        <v>65.9000780167448</v>
      </c>
      <c r="Q114" s="39">
        <v>88.635308549456298</v>
      </c>
      <c r="R114" s="40">
        <v>14.019921596751258</v>
      </c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1950.7934202410638</v>
      </c>
      <c r="G116" s="42">
        <f t="shared" si="15"/>
        <v>5018.7198902707896</v>
      </c>
      <c r="H116" s="42">
        <f t="shared" si="15"/>
        <v>5094.4052122528155</v>
      </c>
      <c r="I116" s="42">
        <f t="shared" si="15"/>
        <v>2395.8836812451927</v>
      </c>
      <c r="J116" s="42">
        <f t="shared" si="15"/>
        <v>1032.9691197888142</v>
      </c>
      <c r="K116" s="42">
        <f t="shared" si="15"/>
        <v>29715.964984032231</v>
      </c>
      <c r="L116" s="42">
        <f t="shared" si="15"/>
        <v>13569.296498815802</v>
      </c>
      <c r="M116" s="42">
        <f t="shared" si="15"/>
        <v>582.62498935337794</v>
      </c>
      <c r="N116" s="43">
        <f t="shared" si="15"/>
        <v>35668.49342471821</v>
      </c>
      <c r="O116" s="41">
        <f t="shared" si="15"/>
        <v>11563.789509421598</v>
      </c>
      <c r="P116" s="42">
        <f t="shared" si="15"/>
        <v>14719.254647627586</v>
      </c>
      <c r="Q116" s="42">
        <f t="shared" si="15"/>
        <v>17964.563397778322</v>
      </c>
      <c r="R116" s="43">
        <f t="shared" si="15"/>
        <v>2688.2559683617737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9.3813019999999997E-2</v>
      </c>
      <c r="G121" s="17">
        <f t="shared" si="17"/>
        <v>0.32834556999999998</v>
      </c>
      <c r="H121" s="17">
        <f t="shared" si="17"/>
        <v>1.6417278500000001</v>
      </c>
      <c r="I121" s="17">
        <f t="shared" si="17"/>
        <v>0.70359764999999996</v>
      </c>
      <c r="J121" s="17">
        <f t="shared" si="17"/>
        <v>0.37525207999999999</v>
      </c>
      <c r="K121" s="17">
        <f t="shared" si="17"/>
        <v>3.0958296599999997</v>
      </c>
      <c r="L121" s="17">
        <f t="shared" si="17"/>
        <v>1.5948213400000002</v>
      </c>
      <c r="M121" s="17">
        <f t="shared" si="17"/>
        <v>9.3813019999999997E-2</v>
      </c>
      <c r="N121" s="19">
        <f t="shared" si="17"/>
        <v>0.60978463000000005</v>
      </c>
      <c r="O121" s="16">
        <f t="shared" si="17"/>
        <v>177.41183239999998</v>
      </c>
      <c r="P121" s="17">
        <f t="shared" si="17"/>
        <v>406.70861892000005</v>
      </c>
      <c r="Q121" s="17">
        <f>SUM(Q122:Q126)</f>
        <v>517.56162427999993</v>
      </c>
      <c r="R121" s="19">
        <f t="shared" si="17"/>
        <v>0.27501912000000001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9.3813019999999997E-2</v>
      </c>
      <c r="G123" s="102">
        <v>0.32834556999999998</v>
      </c>
      <c r="H123" s="102">
        <v>1.6417278500000001</v>
      </c>
      <c r="I123" s="102">
        <v>0.70359764999999996</v>
      </c>
      <c r="J123" s="102">
        <v>0.37525207999999999</v>
      </c>
      <c r="K123" s="102">
        <v>3.0958296599999997</v>
      </c>
      <c r="L123" s="102">
        <v>1.5948213400000002</v>
      </c>
      <c r="M123" s="102">
        <v>9.3813019999999997E-2</v>
      </c>
      <c r="N123" s="103">
        <v>0.60978463000000005</v>
      </c>
      <c r="O123" s="38">
        <v>177.41183239999998</v>
      </c>
      <c r="P123" s="39">
        <v>406.70861892000005</v>
      </c>
      <c r="Q123" s="39">
        <v>517.56162427999993</v>
      </c>
      <c r="R123" s="40">
        <v>0.27501912000000001</v>
      </c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113.91532849896134</v>
      </c>
      <c r="G128" s="17">
        <f t="shared" si="18"/>
        <v>1724.4216660970565</v>
      </c>
      <c r="H128" s="17">
        <f t="shared" si="18"/>
        <v>2364.109574989523</v>
      </c>
      <c r="I128" s="17">
        <f t="shared" si="18"/>
        <v>1779.1108966549691</v>
      </c>
      <c r="J128" s="17">
        <f t="shared" si="18"/>
        <v>1039.531043156082</v>
      </c>
      <c r="K128" s="17">
        <f t="shared" si="18"/>
        <v>5482.9344671335448</v>
      </c>
      <c r="L128" s="17">
        <f t="shared" si="18"/>
        <v>37801.804990574201</v>
      </c>
      <c r="M128" s="17">
        <f t="shared" si="18"/>
        <v>121.92972800000001</v>
      </c>
      <c r="N128" s="19">
        <f t="shared" si="18"/>
        <v>30415.301842730176</v>
      </c>
      <c r="O128" s="16">
        <f t="shared" si="18"/>
        <v>999.0067588658676</v>
      </c>
      <c r="P128" s="17">
        <f t="shared" si="18"/>
        <v>1403.9187002870003</v>
      </c>
      <c r="Q128" s="17">
        <f>SUM(Q129:Q138)</f>
        <v>2715.7006856952657</v>
      </c>
      <c r="R128" s="19">
        <f t="shared" si="18"/>
        <v>32.2776692232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>
        <v>166.5592</v>
      </c>
      <c r="P129" s="39">
        <v>395.87599999999998</v>
      </c>
      <c r="Q129" s="39">
        <v>919.38559999999995</v>
      </c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2.6361747800000002</v>
      </c>
      <c r="I130" s="39"/>
      <c r="J130" s="39"/>
      <c r="K130" s="39"/>
      <c r="L130" s="39"/>
      <c r="M130" s="39"/>
      <c r="N130" s="40">
        <v>5.3155655399999997</v>
      </c>
      <c r="O130" s="38">
        <v>1.77185518</v>
      </c>
      <c r="P130" s="39">
        <v>3.5437103599999999</v>
      </c>
      <c r="Q130" s="39">
        <v>15.471320840000001</v>
      </c>
      <c r="R130" s="40">
        <v>4.252452432E-2</v>
      </c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0.30251</v>
      </c>
      <c r="G131" s="39">
        <v>3.50049438E-3</v>
      </c>
      <c r="H131" s="39">
        <v>20.26829</v>
      </c>
      <c r="I131" s="39">
        <v>0.51859</v>
      </c>
      <c r="J131" s="39">
        <v>8.6431960000000002E-2</v>
      </c>
      <c r="K131" s="39"/>
      <c r="L131" s="39">
        <v>0.60502372000000004</v>
      </c>
      <c r="M131" s="39"/>
      <c r="N131" s="40">
        <v>36.560719079999998</v>
      </c>
      <c r="O131" s="38">
        <v>6.2231011199999999</v>
      </c>
      <c r="P131" s="39">
        <v>6.5688289600000003</v>
      </c>
      <c r="Q131" s="39">
        <v>29.602946299999999</v>
      </c>
      <c r="R131" s="40">
        <v>0.14935442688</v>
      </c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2.524</v>
      </c>
      <c r="G134" s="39">
        <v>4.1890000000000001</v>
      </c>
      <c r="H134" s="39">
        <v>66.838999999999999</v>
      </c>
      <c r="I134" s="39">
        <v>11.628</v>
      </c>
      <c r="J134" s="39">
        <v>4.6360000000000001</v>
      </c>
      <c r="K134" s="39">
        <v>33.927</v>
      </c>
      <c r="L134" s="39">
        <v>13.177</v>
      </c>
      <c r="M134" s="39">
        <v>12.923088</v>
      </c>
      <c r="N134" s="40">
        <v>70.334999999999994</v>
      </c>
      <c r="O134" s="38">
        <v>30.635654032000001</v>
      </c>
      <c r="P134" s="39">
        <v>30.635654032000001</v>
      </c>
      <c r="Q134" s="39">
        <v>86.118774217999999</v>
      </c>
      <c r="R134" s="40">
        <v>30.635654032000001</v>
      </c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99.489158000000018</v>
      </c>
      <c r="G135" s="39">
        <v>1498.4786629999996</v>
      </c>
      <c r="H135" s="39">
        <v>1289.6742590000001</v>
      </c>
      <c r="I135" s="39">
        <v>245.65224199999997</v>
      </c>
      <c r="J135" s="39">
        <v>933.4785109999998</v>
      </c>
      <c r="K135" s="39">
        <v>4974.4578599999995</v>
      </c>
      <c r="L135" s="39">
        <v>18423.918002000002</v>
      </c>
      <c r="M135" s="39"/>
      <c r="N135" s="40">
        <v>28250.007601999998</v>
      </c>
      <c r="O135" s="38">
        <v>257.93485300000003</v>
      </c>
      <c r="P135" s="39">
        <v>294.78268600000007</v>
      </c>
      <c r="Q135" s="39">
        <v>368.47836099999995</v>
      </c>
      <c r="R135" s="40">
        <v>0.92856400000000006</v>
      </c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0.35413048296131883</v>
      </c>
      <c r="G136" s="39">
        <v>0.35413048296131883</v>
      </c>
      <c r="H136" s="39">
        <v>0.70797516094558532</v>
      </c>
      <c r="I136" s="39">
        <v>0.35413048296131883</v>
      </c>
      <c r="J136" s="39">
        <v>0.1203300520821283</v>
      </c>
      <c r="K136" s="39">
        <v>17.699950374114142</v>
      </c>
      <c r="L136" s="39">
        <v>0.70797516094558532</v>
      </c>
      <c r="M136" s="39"/>
      <c r="N136" s="40">
        <v>7.0883267023295796E-2</v>
      </c>
      <c r="O136" s="38">
        <v>229.0748955338675</v>
      </c>
      <c r="P136" s="39">
        <v>289.00282093500039</v>
      </c>
      <c r="Q136" s="39">
        <v>468.64368333726611</v>
      </c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11.245530016</v>
      </c>
      <c r="G137" s="39">
        <v>221.39637211971541</v>
      </c>
      <c r="H137" s="39">
        <v>983.98387604857714</v>
      </c>
      <c r="I137" s="39">
        <v>1520.957934172008</v>
      </c>
      <c r="J137" s="39">
        <v>101.209770144</v>
      </c>
      <c r="K137" s="39">
        <v>456.8496567594309</v>
      </c>
      <c r="L137" s="39">
        <v>19363.396989693254</v>
      </c>
      <c r="M137" s="39">
        <v>109.00664</v>
      </c>
      <c r="N137" s="40">
        <v>2053.0120728431543</v>
      </c>
      <c r="O137" s="38">
        <v>306.80720000000002</v>
      </c>
      <c r="P137" s="39">
        <v>383.50900000000001</v>
      </c>
      <c r="Q137" s="39">
        <v>828</v>
      </c>
      <c r="R137" s="40">
        <v>0.52157224000000002</v>
      </c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1218.0917310012001</v>
      </c>
      <c r="G140" s="17">
        <f t="shared" si="19"/>
        <v>256.75715900020003</v>
      </c>
      <c r="H140" s="17">
        <f t="shared" si="19"/>
        <v>5882.9332750000003</v>
      </c>
      <c r="I140" s="17">
        <f t="shared" si="19"/>
        <v>10225.654139</v>
      </c>
      <c r="J140" s="17">
        <f t="shared" si="19"/>
        <v>298.70291650000001</v>
      </c>
      <c r="K140" s="17">
        <f t="shared" si="19"/>
        <v>248.41693199999997</v>
      </c>
      <c r="L140" s="17">
        <f t="shared" si="19"/>
        <v>4921.0127240043994</v>
      </c>
      <c r="M140" s="17">
        <f t="shared" si="19"/>
        <v>0</v>
      </c>
      <c r="N140" s="19">
        <f t="shared" si="19"/>
        <v>5557.5663100002002</v>
      </c>
      <c r="O140" s="16">
        <f t="shared" si="19"/>
        <v>824.23420446003206</v>
      </c>
      <c r="P140" s="17">
        <f t="shared" si="19"/>
        <v>1706.6039630000639</v>
      </c>
      <c r="Q140" s="17">
        <f>SUM(Q141:Q149)</f>
        <v>2811.0857780000802</v>
      </c>
      <c r="R140" s="19">
        <f t="shared" si="19"/>
        <v>31.430669537999997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>
        <v>490.79999999999995</v>
      </c>
      <c r="P141" s="39">
        <v>1101.7</v>
      </c>
      <c r="Q141" s="39">
        <v>1495</v>
      </c>
      <c r="R141" s="40">
        <v>11.288399999999999</v>
      </c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9.6834009999999999</v>
      </c>
      <c r="G142" s="39">
        <v>4.150029</v>
      </c>
      <c r="H142" s="39">
        <v>2.6602750000000004</v>
      </c>
      <c r="I142" s="39">
        <v>5.2141390000000003</v>
      </c>
      <c r="J142" s="39"/>
      <c r="K142" s="39">
        <v>1.276932</v>
      </c>
      <c r="L142" s="39">
        <v>136.63172399999999</v>
      </c>
      <c r="M142" s="39"/>
      <c r="N142" s="40">
        <v>660.81230999999991</v>
      </c>
      <c r="O142" s="38">
        <v>173.06699999999998</v>
      </c>
      <c r="P142" s="39">
        <v>245.17825000000002</v>
      </c>
      <c r="Q142" s="39">
        <v>288.44500000000005</v>
      </c>
      <c r="R142" s="40">
        <v>17.306699999999999</v>
      </c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>
        <v>465.82400000000001</v>
      </c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1208.4083300012001</v>
      </c>
      <c r="G149" s="39">
        <v>252.60713000020002</v>
      </c>
      <c r="H149" s="39">
        <v>5880.2730000000001</v>
      </c>
      <c r="I149" s="39">
        <v>10220.44</v>
      </c>
      <c r="J149" s="39">
        <v>298.70291650000001</v>
      </c>
      <c r="K149" s="39">
        <v>247.14</v>
      </c>
      <c r="L149" s="39">
        <v>4784.3810000043995</v>
      </c>
      <c r="M149" s="39"/>
      <c r="N149" s="40">
        <v>4896.7540000002</v>
      </c>
      <c r="O149" s="38">
        <v>160.36720446003204</v>
      </c>
      <c r="P149" s="39">
        <v>359.72571300006393</v>
      </c>
      <c r="Q149" s="39">
        <v>561.81677800008003</v>
      </c>
      <c r="R149" s="40">
        <v>2.8355695379999997</v>
      </c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683.64657799999998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1268.8027419955947</v>
      </c>
      <c r="P155" s="17">
        <f t="shared" si="21"/>
        <v>1685.7894833274595</v>
      </c>
      <c r="Q155" s="17">
        <f>SUM(Q156:Q171)</f>
        <v>2102.776224676119</v>
      </c>
      <c r="R155" s="19">
        <f t="shared" si="21"/>
        <v>25.546072187120707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>
        <v>312.45047900000003</v>
      </c>
      <c r="P159" s="39">
        <v>416.60064</v>
      </c>
      <c r="Q159" s="39">
        <v>520.75080100000002</v>
      </c>
      <c r="R159" s="40">
        <v>5.6241090000000007</v>
      </c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>
        <v>188.85174599999999</v>
      </c>
      <c r="P160" s="39">
        <v>251.80232766666668</v>
      </c>
      <c r="Q160" s="39">
        <v>314.75291133333337</v>
      </c>
      <c r="R160" s="40">
        <v>3.3993320000000007</v>
      </c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>
        <v>123.8109903955946</v>
      </c>
      <c r="P161" s="39">
        <v>165.08132052745947</v>
      </c>
      <c r="Q161" s="39">
        <v>206.35165065932432</v>
      </c>
      <c r="R161" s="40">
        <v>2.2285978271207032</v>
      </c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>
        <v>411.61472299999997</v>
      </c>
      <c r="P162" s="39">
        <v>548.81963066666674</v>
      </c>
      <c r="Q162" s="39">
        <v>686.02453635012807</v>
      </c>
      <c r="R162" s="40">
        <v>7.409065</v>
      </c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>
        <v>183.34100000000001</v>
      </c>
      <c r="P163" s="39">
        <v>244.45466666666667</v>
      </c>
      <c r="Q163" s="39">
        <v>305.56833333333333</v>
      </c>
      <c r="R163" s="40">
        <v>3.66682</v>
      </c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>
        <v>28.5480336</v>
      </c>
      <c r="P164" s="39">
        <v>32.116537799999996</v>
      </c>
      <c r="Q164" s="39">
        <v>35.685041999999996</v>
      </c>
      <c r="R164" s="40">
        <v>2.85480336</v>
      </c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>
        <v>13.006259999999999</v>
      </c>
      <c r="P165" s="39">
        <v>17.34168</v>
      </c>
      <c r="Q165" s="39">
        <v>21.677099999999999</v>
      </c>
      <c r="R165" s="40">
        <v>0.23411299999999999</v>
      </c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>
        <v>1.85151</v>
      </c>
      <c r="P167" s="39">
        <v>2.46868</v>
      </c>
      <c r="Q167" s="39">
        <v>3.0858499999999998</v>
      </c>
      <c r="R167" s="40">
        <v>3.3328000000000003E-2</v>
      </c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683.64657799999998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>
        <v>5.3280000000000003</v>
      </c>
      <c r="P169" s="39">
        <v>7.1040000000000001</v>
      </c>
      <c r="Q169" s="39">
        <v>8.879999999999999</v>
      </c>
      <c r="R169" s="40">
        <v>9.5904000000000003E-2</v>
      </c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620.17190300000004</v>
      </c>
      <c r="P173" s="17">
        <f t="shared" si="22"/>
        <v>863.90906800000005</v>
      </c>
      <c r="Q173" s="17">
        <f>SUM(Q174:Q199)</f>
        <v>1134.612997</v>
      </c>
      <c r="R173" s="19">
        <f t="shared" si="22"/>
        <v>11.163093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>
        <v>6.9988829999999993</v>
      </c>
      <c r="P179" s="39">
        <v>9.3318440000000002</v>
      </c>
      <c r="Q179" s="39">
        <v>11.664804</v>
      </c>
      <c r="R179" s="40">
        <v>0.12597999999999998</v>
      </c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>
        <v>20.799458000000001</v>
      </c>
      <c r="P180" s="39">
        <v>27.732610000000001</v>
      </c>
      <c r="Q180" s="39">
        <v>34.665762999999998</v>
      </c>
      <c r="R180" s="40">
        <v>0.37439</v>
      </c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>
        <v>1.98285</v>
      </c>
      <c r="P181" s="39">
        <v>39.656999999999996</v>
      </c>
      <c r="Q181" s="39">
        <v>104.29791</v>
      </c>
      <c r="R181" s="40">
        <v>3.5691000000000001E-2</v>
      </c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>
        <v>589.81140000000005</v>
      </c>
      <c r="P182" s="39">
        <v>786.41520000000003</v>
      </c>
      <c r="Q182" s="39">
        <v>983.01900000000001</v>
      </c>
      <c r="R182" s="40">
        <v>10.616605</v>
      </c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>
        <v>0.51039899999999994</v>
      </c>
      <c r="P184" s="39">
        <v>0.680531</v>
      </c>
      <c r="Q184" s="39">
        <v>0.850665</v>
      </c>
      <c r="R184" s="40">
        <v>9.1870000000000007E-3</v>
      </c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>
        <v>6.8913000000000002E-2</v>
      </c>
      <c r="P190" s="39">
        <v>9.1882999999999992E-2</v>
      </c>
      <c r="Q190" s="39">
        <v>0.11485500000000001</v>
      </c>
      <c r="R190" s="40">
        <v>1.2400000000000002E-3</v>
      </c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813.76288199999999</v>
      </c>
      <c r="G204" s="17">
        <f t="shared" ref="G204:R204" si="24">SUM(G205:G226)</f>
        <v>374.96659500000004</v>
      </c>
      <c r="H204" s="17">
        <f t="shared" si="24"/>
        <v>1017.623765</v>
      </c>
      <c r="I204" s="17">
        <f t="shared" si="24"/>
        <v>18.372323000000002</v>
      </c>
      <c r="J204" s="17">
        <f t="shared" si="24"/>
        <v>3.24837</v>
      </c>
      <c r="K204" s="17">
        <f t="shared" si="24"/>
        <v>1408.7384279999999</v>
      </c>
      <c r="L204" s="17">
        <f t="shared" si="24"/>
        <v>8246.7991429999984</v>
      </c>
      <c r="M204" s="17">
        <f t="shared" si="24"/>
        <v>3905.9266219999995</v>
      </c>
      <c r="N204" s="19">
        <f t="shared" si="24"/>
        <v>464.01431999999994</v>
      </c>
      <c r="O204" s="16">
        <f t="shared" si="24"/>
        <v>4217.8114438085795</v>
      </c>
      <c r="P204" s="17">
        <f t="shared" si="24"/>
        <v>32598.056806057197</v>
      </c>
      <c r="Q204" s="17">
        <f t="shared" si="24"/>
        <v>86138.441751114413</v>
      </c>
      <c r="R204" s="19">
        <f t="shared" si="24"/>
        <v>14.787119174519471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>
        <v>345.46980000000002</v>
      </c>
      <c r="P206" s="39">
        <v>460.62639999999999</v>
      </c>
      <c r="Q206" s="39">
        <v>575.7829999999999</v>
      </c>
      <c r="R206" s="40">
        <v>8.9822148000000013</v>
      </c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>
        <v>29.079000000000001</v>
      </c>
      <c r="P207" s="39">
        <v>38.771999999999998</v>
      </c>
      <c r="Q207" s="39">
        <v>48.465000000000003</v>
      </c>
      <c r="R207" s="40">
        <v>0.756054</v>
      </c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>
        <v>19.680001000000004</v>
      </c>
      <c r="P213" s="39">
        <v>98.400002000000029</v>
      </c>
      <c r="Q213" s="39">
        <v>393.60000200000013</v>
      </c>
      <c r="R213" s="40">
        <v>2.5590000000000009E-3</v>
      </c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>
        <v>61.000003</v>
      </c>
      <c r="P214" s="39">
        <v>890.00000000000011</v>
      </c>
      <c r="Q214" s="39">
        <v>1589.9999990000001</v>
      </c>
      <c r="R214" s="40">
        <v>3.4769999999999999</v>
      </c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813.76288199999999</v>
      </c>
      <c r="G216" s="39">
        <v>373.18789500000003</v>
      </c>
      <c r="H216" s="39">
        <v>1017.623765</v>
      </c>
      <c r="I216" s="39">
        <v>18.372323000000002</v>
      </c>
      <c r="J216" s="39">
        <v>3.24837</v>
      </c>
      <c r="K216" s="39">
        <v>1408.7384279999999</v>
      </c>
      <c r="L216" s="39">
        <v>7673.2682929999992</v>
      </c>
      <c r="M216" s="39">
        <v>3905.9266219999995</v>
      </c>
      <c r="N216" s="40">
        <v>464.01431999999994</v>
      </c>
      <c r="O216" s="38">
        <v>707.21266700000001</v>
      </c>
      <c r="P216" s="39">
        <v>807.7434360000002</v>
      </c>
      <c r="Q216" s="39">
        <v>910.04018499999984</v>
      </c>
      <c r="R216" s="40">
        <v>1.2062400000000002</v>
      </c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>
        <v>68.288603808579978</v>
      </c>
      <c r="P217" s="39">
        <v>455.25736605720004</v>
      </c>
      <c r="Q217" s="39">
        <v>910.51473211439998</v>
      </c>
      <c r="R217" s="40">
        <v>0.31412737451946798</v>
      </c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>
        <v>1.7786999999999999</v>
      </c>
      <c r="H218" s="39"/>
      <c r="I218" s="39"/>
      <c r="J218" s="39"/>
      <c r="K218" s="39"/>
      <c r="L218" s="39">
        <v>573.53084999999999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>
        <v>2.718</v>
      </c>
      <c r="P222" s="39">
        <v>3.6240000000000001</v>
      </c>
      <c r="Q222" s="39">
        <v>4.53</v>
      </c>
      <c r="R222" s="40">
        <v>4.8924000000000002E-2</v>
      </c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>
        <v>2056.1258840000005</v>
      </c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>
        <v>1530.8593639999995</v>
      </c>
      <c r="P224" s="39">
        <v>15308.593599</v>
      </c>
      <c r="Q224" s="39">
        <v>31229.530947000003</v>
      </c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>
        <v>1453.504005</v>
      </c>
      <c r="P225" s="39">
        <v>14535.040003</v>
      </c>
      <c r="Q225" s="39">
        <v>48419.852002000007</v>
      </c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>
        <v>14.233779000000002</v>
      </c>
      <c r="P236" s="17">
        <v>142.337796</v>
      </c>
      <c r="Q236" s="17">
        <v>284.67559300000005</v>
      </c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2145.8637545201618</v>
      </c>
      <c r="G238" s="42">
        <f t="shared" si="26"/>
        <v>2356.4737656672564</v>
      </c>
      <c r="H238" s="42">
        <f t="shared" si="26"/>
        <v>9266.3083428395239</v>
      </c>
      <c r="I238" s="42">
        <f t="shared" si="26"/>
        <v>12023.840956304968</v>
      </c>
      <c r="J238" s="42">
        <f t="shared" si="26"/>
        <v>2025.5041597360821</v>
      </c>
      <c r="K238" s="42">
        <f t="shared" si="26"/>
        <v>7143.1856567935447</v>
      </c>
      <c r="L238" s="42">
        <f t="shared" si="26"/>
        <v>50971.211678918597</v>
      </c>
      <c r="M238" s="42">
        <f t="shared" si="26"/>
        <v>4027.9501630199998</v>
      </c>
      <c r="N238" s="43">
        <f t="shared" si="26"/>
        <v>36437.492257360376</v>
      </c>
      <c r="O238" s="41">
        <f t="shared" si="26"/>
        <v>8121.6726635300738</v>
      </c>
      <c r="P238" s="42">
        <f t="shared" si="26"/>
        <v>38807.324435591727</v>
      </c>
      <c r="Q238" s="42">
        <f t="shared" si="26"/>
        <v>95704.854653765884</v>
      </c>
      <c r="R238" s="43">
        <f t="shared" si="26"/>
        <v>115.47964224284019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84.704412000000005</v>
      </c>
      <c r="P243" s="17">
        <f t="shared" si="28"/>
        <v>550.57867800000008</v>
      </c>
      <c r="Q243" s="17">
        <f>SUM(Q244:Q246)</f>
        <v>1157.6269639999998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>
        <v>84.704412000000005</v>
      </c>
      <c r="P244" s="39">
        <v>550.57867800000008</v>
      </c>
      <c r="Q244" s="39">
        <v>1157.6269639999998</v>
      </c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84.704412000000005</v>
      </c>
      <c r="P272" s="42">
        <f t="shared" si="34"/>
        <v>550.57867800000008</v>
      </c>
      <c r="Q272" s="42">
        <f t="shared" si="34"/>
        <v>1157.6269639999998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228.04010300000002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228.04010300000002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4.3049999999999989E-3</v>
      </c>
      <c r="G336" s="17">
        <f t="shared" ref="G336:R336" si="42">SUM(G337:G339)</f>
        <v>225.91379199999997</v>
      </c>
      <c r="H336" s="17">
        <f t="shared" si="42"/>
        <v>5.0512999999999988E-2</v>
      </c>
      <c r="I336" s="17">
        <f t="shared" si="42"/>
        <v>227.34669099999996</v>
      </c>
      <c r="J336" s="17">
        <f t="shared" si="42"/>
        <v>1.8699999999999991E-4</v>
      </c>
      <c r="K336" s="17">
        <f t="shared" si="42"/>
        <v>113.05164499999999</v>
      </c>
      <c r="L336" s="17">
        <f t="shared" si="42"/>
        <v>2.5386250000000006</v>
      </c>
      <c r="M336" s="17">
        <f t="shared" si="42"/>
        <v>0</v>
      </c>
      <c r="N336" s="19">
        <f t="shared" si="42"/>
        <v>113.796387</v>
      </c>
      <c r="O336" s="16">
        <f t="shared" si="42"/>
        <v>1297.728953</v>
      </c>
      <c r="P336" s="17">
        <f t="shared" si="42"/>
        <v>1453.0902529999998</v>
      </c>
      <c r="Q336" s="17">
        <f t="shared" si="42"/>
        <v>1485.179261</v>
      </c>
      <c r="R336" s="19">
        <f t="shared" si="42"/>
        <v>508.29524600000008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4.3049999999999989E-3</v>
      </c>
      <c r="G337" s="23">
        <v>4.7910000000000019E-3</v>
      </c>
      <c r="H337" s="23">
        <v>5.0512999999999988E-2</v>
      </c>
      <c r="I337" s="23">
        <v>1.4376900000000004</v>
      </c>
      <c r="J337" s="23">
        <v>1.8699999999999991E-4</v>
      </c>
      <c r="K337" s="23">
        <v>9.7143999999999994E-2</v>
      </c>
      <c r="L337" s="23">
        <v>2.5386250000000006</v>
      </c>
      <c r="M337" s="23"/>
      <c r="N337" s="24">
        <v>0.84188600000000013</v>
      </c>
      <c r="O337" s="22">
        <v>168.18395700000002</v>
      </c>
      <c r="P337" s="23">
        <v>323.54525699999988</v>
      </c>
      <c r="Q337" s="23">
        <v>355.63426499999997</v>
      </c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225.90900099999996</v>
      </c>
      <c r="H338" s="23"/>
      <c r="I338" s="23">
        <v>225.90900099999996</v>
      </c>
      <c r="J338" s="23"/>
      <c r="K338" s="23">
        <v>112.95450099999999</v>
      </c>
      <c r="L338" s="23"/>
      <c r="M338" s="23"/>
      <c r="N338" s="24">
        <v>112.95450099999999</v>
      </c>
      <c r="O338" s="22">
        <v>1129.5449960000001</v>
      </c>
      <c r="P338" s="23">
        <v>1129.5449960000001</v>
      </c>
      <c r="Q338" s="23">
        <v>1129.5449960000001</v>
      </c>
      <c r="R338" s="24">
        <v>508.29524600000008</v>
      </c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4.3049999999999989E-3</v>
      </c>
      <c r="G341" s="27">
        <f t="shared" si="43"/>
        <v>225.91379199999997</v>
      </c>
      <c r="H341" s="27">
        <f t="shared" si="43"/>
        <v>5.0512999999999988E-2</v>
      </c>
      <c r="I341" s="27">
        <f t="shared" si="43"/>
        <v>227.34669099999996</v>
      </c>
      <c r="J341" s="27">
        <f t="shared" si="43"/>
        <v>228.04029000000003</v>
      </c>
      <c r="K341" s="27">
        <f t="shared" si="43"/>
        <v>113.05164499999999</v>
      </c>
      <c r="L341" s="27">
        <f t="shared" si="43"/>
        <v>2.5386250000000006</v>
      </c>
      <c r="M341" s="27">
        <f t="shared" si="43"/>
        <v>0</v>
      </c>
      <c r="N341" s="28">
        <f t="shared" si="43"/>
        <v>113.796387</v>
      </c>
      <c r="O341" s="26">
        <f t="shared" si="43"/>
        <v>1297.728953</v>
      </c>
      <c r="P341" s="27">
        <f t="shared" si="43"/>
        <v>1453.0902529999998</v>
      </c>
      <c r="Q341" s="27">
        <f t="shared" si="43"/>
        <v>1485.179261</v>
      </c>
      <c r="R341" s="28">
        <f t="shared" si="43"/>
        <v>508.29524600000008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3.1091119999999997</v>
      </c>
      <c r="G346" s="17">
        <f t="shared" si="45"/>
        <v>163.25992100000008</v>
      </c>
      <c r="H346" s="17">
        <f t="shared" si="45"/>
        <v>794.88955400000009</v>
      </c>
      <c r="I346" s="17">
        <f t="shared" si="45"/>
        <v>27602.859761</v>
      </c>
      <c r="J346" s="17">
        <f t="shared" si="45"/>
        <v>109.05037299999998</v>
      </c>
      <c r="K346" s="17">
        <f t="shared" si="45"/>
        <v>1147.5443249999998</v>
      </c>
      <c r="L346" s="17">
        <f t="shared" si="45"/>
        <v>65948.36</v>
      </c>
      <c r="M346" s="17">
        <f t="shared" si="45"/>
        <v>162.94584400000002</v>
      </c>
      <c r="N346" s="19">
        <f t="shared" si="45"/>
        <v>16323.734847</v>
      </c>
      <c r="O346" s="16">
        <f t="shared" si="45"/>
        <v>9137.3925870000003</v>
      </c>
      <c r="P346" s="17">
        <f t="shared" si="45"/>
        <v>9137.3925870000003</v>
      </c>
      <c r="Q346" s="17">
        <f>SUM(Q347:Q349)</f>
        <v>9137.3925870000003</v>
      </c>
      <c r="R346" s="19">
        <f t="shared" si="45"/>
        <v>6921.484903999999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1.1020339999999997</v>
      </c>
      <c r="G347" s="23">
        <v>70.738803000000033</v>
      </c>
      <c r="H347" s="23">
        <v>337.09159099999999</v>
      </c>
      <c r="I347" s="23">
        <v>11981.110694000001</v>
      </c>
      <c r="J347" s="23">
        <v>39.078896999999998</v>
      </c>
      <c r="K347" s="23">
        <v>496.68184499999984</v>
      </c>
      <c r="L347" s="23">
        <v>23014.617743999996</v>
      </c>
      <c r="M347" s="23">
        <v>70.579881</v>
      </c>
      <c r="N347" s="24">
        <v>7058.2427480000006</v>
      </c>
      <c r="O347" s="22">
        <v>3835.02558</v>
      </c>
      <c r="P347" s="23">
        <v>3835.02558</v>
      </c>
      <c r="Q347" s="23">
        <v>3835.02558</v>
      </c>
      <c r="R347" s="24">
        <v>2926.8643390000007</v>
      </c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0.43767199999999989</v>
      </c>
      <c r="G348" s="23">
        <v>28.495022000000006</v>
      </c>
      <c r="H348" s="23">
        <v>134.63793399999997</v>
      </c>
      <c r="I348" s="23">
        <v>4825.7227180000009</v>
      </c>
      <c r="J348" s="23">
        <v>15.176415</v>
      </c>
      <c r="K348" s="23">
        <v>200.126756</v>
      </c>
      <c r="L348" s="23">
        <v>9431.8761879999984</v>
      </c>
      <c r="M348" s="23">
        <v>28.422988000000004</v>
      </c>
      <c r="N348" s="24">
        <v>2841.542758</v>
      </c>
      <c r="O348" s="22">
        <v>1093.2274490000002</v>
      </c>
      <c r="P348" s="23">
        <v>1093.2274490000002</v>
      </c>
      <c r="Q348" s="23">
        <v>1093.2274490000002</v>
      </c>
      <c r="R348" s="24">
        <v>809.41776799999991</v>
      </c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1.5694060000000001</v>
      </c>
      <c r="G349" s="23">
        <v>64.026096000000024</v>
      </c>
      <c r="H349" s="23">
        <v>323.16002900000007</v>
      </c>
      <c r="I349" s="23">
        <v>10796.026348999998</v>
      </c>
      <c r="J349" s="23">
        <v>54.79506099999999</v>
      </c>
      <c r="K349" s="23">
        <v>450.73572400000006</v>
      </c>
      <c r="L349" s="23">
        <v>33501.866068000003</v>
      </c>
      <c r="M349" s="23">
        <v>63.942975000000018</v>
      </c>
      <c r="N349" s="24">
        <v>6423.9493410000005</v>
      </c>
      <c r="O349" s="22">
        <v>4209.1395579999999</v>
      </c>
      <c r="P349" s="23">
        <v>4209.1395579999999</v>
      </c>
      <c r="Q349" s="23">
        <v>4209.1395579999999</v>
      </c>
      <c r="R349" s="24">
        <v>3185.202796999999</v>
      </c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0.35290500000000002</v>
      </c>
      <c r="G351" s="17">
        <f t="shared" si="46"/>
        <v>21.220845999999998</v>
      </c>
      <c r="H351" s="17">
        <f t="shared" si="46"/>
        <v>113.79450100000001</v>
      </c>
      <c r="I351" s="17">
        <f t="shared" si="46"/>
        <v>3605.3485719999999</v>
      </c>
      <c r="J351" s="17">
        <f t="shared" si="46"/>
        <v>16.919619000000001</v>
      </c>
      <c r="K351" s="17">
        <f t="shared" si="46"/>
        <v>148.212784</v>
      </c>
      <c r="L351" s="17">
        <f t="shared" si="46"/>
        <v>3633.6629749999997</v>
      </c>
      <c r="M351" s="17">
        <f t="shared" si="46"/>
        <v>21.267885</v>
      </c>
      <c r="N351" s="19">
        <f t="shared" si="46"/>
        <v>2134.7680269999996</v>
      </c>
      <c r="O351" s="16">
        <f t="shared" si="46"/>
        <v>5650.7248979999995</v>
      </c>
      <c r="P351" s="17">
        <f t="shared" si="46"/>
        <v>5650.7248979999995</v>
      </c>
      <c r="Q351" s="17">
        <f>SUM(Q352:Q354)</f>
        <v>5650.7248979999995</v>
      </c>
      <c r="R351" s="19">
        <f t="shared" si="46"/>
        <v>3764.1453119999992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0.15163599999999999</v>
      </c>
      <c r="G352" s="23">
        <v>9.2331509999999994</v>
      </c>
      <c r="H352" s="23">
        <v>49.666637000000009</v>
      </c>
      <c r="I352" s="23">
        <v>1569.0758449999996</v>
      </c>
      <c r="J352" s="23">
        <v>7.3765800000000006</v>
      </c>
      <c r="K352" s="23">
        <v>64.468168000000006</v>
      </c>
      <c r="L352" s="23">
        <v>1470.9148819999998</v>
      </c>
      <c r="M352" s="23">
        <v>9.255075999999999</v>
      </c>
      <c r="N352" s="24">
        <v>929.00256499999989</v>
      </c>
      <c r="O352" s="22">
        <v>2757.3453529999992</v>
      </c>
      <c r="P352" s="23">
        <v>2757.3453529999992</v>
      </c>
      <c r="Q352" s="23">
        <v>2757.3453529999992</v>
      </c>
      <c r="R352" s="24">
        <v>1854.5378979999998</v>
      </c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4.2919999999999993E-2</v>
      </c>
      <c r="G353" s="23">
        <v>3.7225130000000002</v>
      </c>
      <c r="H353" s="23">
        <v>18.530744000000002</v>
      </c>
      <c r="I353" s="23">
        <v>633.13498000000004</v>
      </c>
      <c r="J353" s="23">
        <v>2.0148579999999998</v>
      </c>
      <c r="K353" s="23">
        <v>26.017639000000003</v>
      </c>
      <c r="L353" s="23">
        <v>478.45659599999999</v>
      </c>
      <c r="M353" s="23">
        <v>3.7223350000000002</v>
      </c>
      <c r="N353" s="24">
        <v>372.18715199999997</v>
      </c>
      <c r="O353" s="22">
        <v>757.82077100000015</v>
      </c>
      <c r="P353" s="23">
        <v>757.82077100000015</v>
      </c>
      <c r="Q353" s="23">
        <v>757.82077100000015</v>
      </c>
      <c r="R353" s="24">
        <v>468.14693299999988</v>
      </c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0.15834900000000002</v>
      </c>
      <c r="G354" s="23">
        <v>8.2651819999999994</v>
      </c>
      <c r="H354" s="23">
        <v>45.597120000000004</v>
      </c>
      <c r="I354" s="23">
        <v>1403.137747</v>
      </c>
      <c r="J354" s="23">
        <v>7.528181</v>
      </c>
      <c r="K354" s="23">
        <v>57.726976999999984</v>
      </c>
      <c r="L354" s="23">
        <v>1684.2914969999999</v>
      </c>
      <c r="M354" s="23">
        <v>8.2904740000000015</v>
      </c>
      <c r="N354" s="24">
        <v>833.57830999999987</v>
      </c>
      <c r="O354" s="22">
        <v>2135.5587740000001</v>
      </c>
      <c r="P354" s="23">
        <v>2135.5587740000001</v>
      </c>
      <c r="Q354" s="23">
        <v>2135.5587740000001</v>
      </c>
      <c r="R354" s="24">
        <v>1441.4604809999996</v>
      </c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0.64347299999999996</v>
      </c>
      <c r="G356" s="17">
        <f t="shared" si="47"/>
        <v>26.312163000000005</v>
      </c>
      <c r="H356" s="17">
        <f t="shared" si="47"/>
        <v>164.10705400000003</v>
      </c>
      <c r="I356" s="17">
        <f t="shared" si="47"/>
        <v>4470.9861129999999</v>
      </c>
      <c r="J356" s="17">
        <f t="shared" si="47"/>
        <v>34.095964000000002</v>
      </c>
      <c r="K356" s="17">
        <f t="shared" si="47"/>
        <v>183.05039000000005</v>
      </c>
      <c r="L356" s="17">
        <f t="shared" si="47"/>
        <v>3872.5832950000013</v>
      </c>
      <c r="M356" s="17">
        <f t="shared" si="47"/>
        <v>26.519748</v>
      </c>
      <c r="N356" s="19">
        <f t="shared" si="47"/>
        <v>2681.7805560000002</v>
      </c>
      <c r="O356" s="16">
        <f t="shared" si="47"/>
        <v>6535.9212739999984</v>
      </c>
      <c r="P356" s="17">
        <f t="shared" si="47"/>
        <v>6535.9212739999984</v>
      </c>
      <c r="Q356" s="17">
        <f>SUM(Q357:Q359)</f>
        <v>6535.9212739999984</v>
      </c>
      <c r="R356" s="19">
        <f t="shared" si="47"/>
        <v>3820.7202890000003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0.41140699999999997</v>
      </c>
      <c r="G357" s="23">
        <v>16.018061000000003</v>
      </c>
      <c r="H357" s="23">
        <v>101.54770900000004</v>
      </c>
      <c r="I357" s="23">
        <v>2721.2599169999999</v>
      </c>
      <c r="J357" s="23">
        <v>21.804430000000004</v>
      </c>
      <c r="K357" s="23">
        <v>111.40527200000002</v>
      </c>
      <c r="L357" s="23">
        <v>2471.7199210000008</v>
      </c>
      <c r="M357" s="23">
        <v>16.154413000000002</v>
      </c>
      <c r="N357" s="24">
        <v>1635.1761710000001</v>
      </c>
      <c r="O357" s="22">
        <v>4125.8866659999994</v>
      </c>
      <c r="P357" s="23">
        <v>4125.8866659999994</v>
      </c>
      <c r="Q357" s="23">
        <v>4125.8866659999994</v>
      </c>
      <c r="R357" s="24">
        <v>2425.2199180000002</v>
      </c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0.11072400000000003</v>
      </c>
      <c r="G358" s="23">
        <v>4.022895000000001</v>
      </c>
      <c r="H358" s="23">
        <v>26.116822000000003</v>
      </c>
      <c r="I358" s="23">
        <v>683.22814099999994</v>
      </c>
      <c r="J358" s="23">
        <v>5.8682970000000001</v>
      </c>
      <c r="K358" s="23">
        <v>27.96808200000001</v>
      </c>
      <c r="L358" s="23">
        <v>665.220056</v>
      </c>
      <c r="M358" s="23">
        <v>4.0608580000000005</v>
      </c>
      <c r="N358" s="24">
        <v>411.63702000000001</v>
      </c>
      <c r="O358" s="22">
        <v>1072.7710239999997</v>
      </c>
      <c r="P358" s="23">
        <v>1072.7710239999997</v>
      </c>
      <c r="Q358" s="23">
        <v>1072.7710239999997</v>
      </c>
      <c r="R358" s="24">
        <v>625.03654500000005</v>
      </c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0.12134199999999999</v>
      </c>
      <c r="G359" s="23">
        <v>6.2712069999999995</v>
      </c>
      <c r="H359" s="23">
        <v>36.442523000000001</v>
      </c>
      <c r="I359" s="23">
        <v>1066.498055</v>
      </c>
      <c r="J359" s="23">
        <v>6.4232370000000021</v>
      </c>
      <c r="K359" s="23">
        <v>43.677036000000001</v>
      </c>
      <c r="L359" s="23">
        <v>735.64331800000025</v>
      </c>
      <c r="M359" s="23">
        <v>6.3044770000000003</v>
      </c>
      <c r="N359" s="24">
        <v>634.96736499999986</v>
      </c>
      <c r="O359" s="22">
        <v>1337.2635839999998</v>
      </c>
      <c r="P359" s="23">
        <v>1337.2635839999998</v>
      </c>
      <c r="Q359" s="23">
        <v>1337.2635839999998</v>
      </c>
      <c r="R359" s="24">
        <v>770.46382600000015</v>
      </c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2.327100000000001E-2</v>
      </c>
      <c r="G361" s="17">
        <v>13.779178</v>
      </c>
      <c r="H361" s="17">
        <v>58.440919999999998</v>
      </c>
      <c r="I361" s="17">
        <v>2348.6241130000003</v>
      </c>
      <c r="J361" s="17">
        <v>0.67478100000000008</v>
      </c>
      <c r="K361" s="17">
        <v>96.433519999999973</v>
      </c>
      <c r="L361" s="17">
        <v>613.51914199999999</v>
      </c>
      <c r="M361" s="17">
        <v>13.718807</v>
      </c>
      <c r="N361" s="19">
        <v>1361.4199760000001</v>
      </c>
      <c r="O361" s="16">
        <v>452.45632700000004</v>
      </c>
      <c r="P361" s="17">
        <v>452.45632700000004</v>
      </c>
      <c r="Q361" s="17">
        <v>452.45632700000004</v>
      </c>
      <c r="R361" s="19">
        <v>87.070894999999979</v>
      </c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0.122693</v>
      </c>
      <c r="G363" s="17">
        <f t="shared" si="48"/>
        <v>2.2788070000000005</v>
      </c>
      <c r="H363" s="17">
        <f t="shared" si="48"/>
        <v>11.827119</v>
      </c>
      <c r="I363" s="17">
        <f t="shared" si="48"/>
        <v>376.68122999999991</v>
      </c>
      <c r="J363" s="17">
        <f t="shared" si="48"/>
        <v>3.5581100000000006</v>
      </c>
      <c r="K363" s="17">
        <f t="shared" si="48"/>
        <v>16.305264999999999</v>
      </c>
      <c r="L363" s="17">
        <f t="shared" si="48"/>
        <v>3234.5666609999994</v>
      </c>
      <c r="M363" s="17">
        <f t="shared" si="48"/>
        <v>2.2691680000000001</v>
      </c>
      <c r="N363" s="19">
        <f t="shared" si="48"/>
        <v>230.402874</v>
      </c>
      <c r="O363" s="16">
        <f t="shared" si="48"/>
        <v>223.33002700000003</v>
      </c>
      <c r="P363" s="17">
        <f t="shared" si="48"/>
        <v>223.33002700000003</v>
      </c>
      <c r="Q363" s="17">
        <f>SUM(Q364:Q366)</f>
        <v>223.33002700000003</v>
      </c>
      <c r="R363" s="19">
        <f t="shared" si="48"/>
        <v>36.267395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2.5848999999999994E-2</v>
      </c>
      <c r="G364" s="23">
        <v>0.41012100000000001</v>
      </c>
      <c r="H364" s="23">
        <v>2.1970929999999997</v>
      </c>
      <c r="I364" s="23">
        <v>67.419336999999999</v>
      </c>
      <c r="J364" s="23">
        <v>0.74963800000000003</v>
      </c>
      <c r="K364" s="23">
        <v>2.9457879999999999</v>
      </c>
      <c r="L364" s="23">
        <v>681.47520100000008</v>
      </c>
      <c r="M364" s="23">
        <v>0.40839900000000012</v>
      </c>
      <c r="N364" s="24">
        <v>41.632179000000001</v>
      </c>
      <c r="O364" s="22">
        <v>39.830713999999993</v>
      </c>
      <c r="P364" s="23">
        <v>39.830713999999993</v>
      </c>
      <c r="Q364" s="23">
        <v>39.830713999999993</v>
      </c>
      <c r="R364" s="24">
        <v>6.1990440000000007</v>
      </c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8.0220000000000031E-3</v>
      </c>
      <c r="G365" s="23">
        <v>0.17150199999999999</v>
      </c>
      <c r="H365" s="23">
        <v>0.86802499999999982</v>
      </c>
      <c r="I365" s="23">
        <v>28.469272000000004</v>
      </c>
      <c r="J365" s="23">
        <v>0.23257899999999998</v>
      </c>
      <c r="K365" s="23">
        <v>1.2235020000000001</v>
      </c>
      <c r="L365" s="23">
        <v>211.42771500000003</v>
      </c>
      <c r="M365" s="23">
        <v>0.17077399999999995</v>
      </c>
      <c r="N365" s="24">
        <v>17.286695999999999</v>
      </c>
      <c r="O365" s="22">
        <v>16.900915000000001</v>
      </c>
      <c r="P365" s="23">
        <v>16.900915000000001</v>
      </c>
      <c r="Q365" s="23">
        <v>16.900915000000001</v>
      </c>
      <c r="R365" s="24">
        <v>2.5944170000000013</v>
      </c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8.8821999999999998E-2</v>
      </c>
      <c r="G366" s="23">
        <v>1.6971840000000005</v>
      </c>
      <c r="H366" s="23">
        <v>8.7620009999999997</v>
      </c>
      <c r="I366" s="23">
        <v>280.79262099999994</v>
      </c>
      <c r="J366" s="23">
        <v>2.5758930000000007</v>
      </c>
      <c r="K366" s="23">
        <v>12.135975</v>
      </c>
      <c r="L366" s="23">
        <v>2341.6637449999994</v>
      </c>
      <c r="M366" s="23">
        <v>1.6899949999999999</v>
      </c>
      <c r="N366" s="24">
        <v>171.48399899999998</v>
      </c>
      <c r="O366" s="22">
        <v>166.59839800000003</v>
      </c>
      <c r="P366" s="23">
        <v>166.59839800000003</v>
      </c>
      <c r="Q366" s="23">
        <v>166.59839800000003</v>
      </c>
      <c r="R366" s="24">
        <v>27.473934</v>
      </c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79.305707000000012</v>
      </c>
      <c r="G370" s="17">
        <v>33.217904000000004</v>
      </c>
      <c r="H370" s="17">
        <v>2501.9034840000004</v>
      </c>
      <c r="I370" s="17">
        <v>54627.140588999995</v>
      </c>
      <c r="J370" s="17"/>
      <c r="K370" s="17">
        <v>407.248604</v>
      </c>
      <c r="L370" s="17">
        <v>6801.2541399999991</v>
      </c>
      <c r="M370" s="17">
        <v>61.368172999999999</v>
      </c>
      <c r="N370" s="19">
        <v>24129.484366000001</v>
      </c>
      <c r="O370" s="16">
        <v>3068.4088640000004</v>
      </c>
      <c r="P370" s="17">
        <v>5534.8516509999999</v>
      </c>
      <c r="Q370" s="17">
        <v>7500.2304049999993</v>
      </c>
      <c r="R370" s="19">
        <v>334.706029</v>
      </c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>
        <v>1847.5004869999996</v>
      </c>
      <c r="P372" s="17">
        <v>3421.2971990000001</v>
      </c>
      <c r="Q372" s="17">
        <v>6842.5943900000011</v>
      </c>
      <c r="R372" s="19">
        <v>72.53150100000002</v>
      </c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83.557161000000008</v>
      </c>
      <c r="G374" s="27">
        <f t="shared" si="49"/>
        <v>260.06881900000008</v>
      </c>
      <c r="H374" s="27">
        <f t="shared" si="49"/>
        <v>3644.9626320000007</v>
      </c>
      <c r="I374" s="27">
        <f t="shared" si="49"/>
        <v>93031.640377999996</v>
      </c>
      <c r="J374" s="27">
        <f t="shared" si="49"/>
        <v>164.29884699999997</v>
      </c>
      <c r="K374" s="27">
        <f t="shared" si="49"/>
        <v>1998.7948879999999</v>
      </c>
      <c r="L374" s="27">
        <f t="shared" si="49"/>
        <v>84103.946213000003</v>
      </c>
      <c r="M374" s="27">
        <f t="shared" si="49"/>
        <v>288.08962500000007</v>
      </c>
      <c r="N374" s="28">
        <f t="shared" si="49"/>
        <v>46861.590645999997</v>
      </c>
      <c r="O374" s="26">
        <f t="shared" si="49"/>
        <v>26915.734464000001</v>
      </c>
      <c r="P374" s="27">
        <f t="shared" si="49"/>
        <v>30955.973962999997</v>
      </c>
      <c r="Q374" s="27">
        <f t="shared" si="49"/>
        <v>36342.649907999999</v>
      </c>
      <c r="R374" s="28">
        <f t="shared" si="49"/>
        <v>15036.926324999999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1.4123069999999998</v>
      </c>
      <c r="G379" s="17">
        <v>0.45714200000000005</v>
      </c>
      <c r="H379" s="17">
        <v>4.4434149999999999</v>
      </c>
      <c r="I379" s="17">
        <v>72.21606300000002</v>
      </c>
      <c r="J379" s="17">
        <v>1.2986529999999998</v>
      </c>
      <c r="K379" s="17">
        <v>34.997804000000002</v>
      </c>
      <c r="L379" s="17">
        <v>343.64898999999997</v>
      </c>
      <c r="M379" s="17">
        <v>3.5463050000000003</v>
      </c>
      <c r="N379" s="19">
        <v>63.450944000000007</v>
      </c>
      <c r="O379" s="16">
        <v>51.103432999999995</v>
      </c>
      <c r="P379" s="17">
        <v>58.611315000000005</v>
      </c>
      <c r="Q379" s="17">
        <v>61.194555999999999</v>
      </c>
      <c r="R379" s="19">
        <v>13.052591000000001</v>
      </c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0.99427299999999996</v>
      </c>
      <c r="H381" s="17">
        <f t="shared" si="51"/>
        <v>4.971368</v>
      </c>
      <c r="I381" s="17">
        <f t="shared" si="51"/>
        <v>169.02658299999999</v>
      </c>
      <c r="J381" s="17">
        <f t="shared" si="51"/>
        <v>0</v>
      </c>
      <c r="K381" s="17">
        <f t="shared" si="51"/>
        <v>6.9599140000000004</v>
      </c>
      <c r="L381" s="17">
        <f t="shared" si="51"/>
        <v>0</v>
      </c>
      <c r="M381" s="17">
        <f t="shared" si="51"/>
        <v>0.99427299999999996</v>
      </c>
      <c r="N381" s="19">
        <f t="shared" si="51"/>
        <v>99.427411000000021</v>
      </c>
      <c r="O381" s="16">
        <f t="shared" si="51"/>
        <v>136.21554699999999</v>
      </c>
      <c r="P381" s="17">
        <f t="shared" si="51"/>
        <v>143.17546700000003</v>
      </c>
      <c r="Q381" s="17">
        <f>SUM(Q382:Q384)</f>
        <v>151.12965500000001</v>
      </c>
      <c r="R381" s="19">
        <f t="shared" si="51"/>
        <v>88.540103000000016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5.9060000000000015E-2</v>
      </c>
      <c r="H382" s="23">
        <v>0.29531100000000005</v>
      </c>
      <c r="I382" s="23">
        <v>10.040559999999996</v>
      </c>
      <c r="J382" s="23"/>
      <c r="K382" s="23">
        <v>0.41343199999999997</v>
      </c>
      <c r="L382" s="23"/>
      <c r="M382" s="23">
        <v>5.9060000000000015E-2</v>
      </c>
      <c r="N382" s="24">
        <v>5.9062170000000007</v>
      </c>
      <c r="O382" s="22">
        <v>8.091510999999997</v>
      </c>
      <c r="P382" s="23">
        <v>8.5049499999999973</v>
      </c>
      <c r="Q382" s="23">
        <v>8.977446999999998</v>
      </c>
      <c r="R382" s="24">
        <v>5.2594829999999995</v>
      </c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0.93521299999999996</v>
      </c>
      <c r="H384" s="23">
        <v>4.6760570000000001</v>
      </c>
      <c r="I384" s="23">
        <v>158.98602299999999</v>
      </c>
      <c r="J384" s="23"/>
      <c r="K384" s="23">
        <v>6.5464820000000001</v>
      </c>
      <c r="L384" s="23"/>
      <c r="M384" s="23">
        <v>0.93521299999999996</v>
      </c>
      <c r="N384" s="24">
        <v>93.521194000000023</v>
      </c>
      <c r="O384" s="22">
        <v>128.12403599999999</v>
      </c>
      <c r="P384" s="23">
        <v>134.67051700000002</v>
      </c>
      <c r="Q384" s="23">
        <v>142.152208</v>
      </c>
      <c r="R384" s="24">
        <v>83.280620000000013</v>
      </c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4261.7658510000001</v>
      </c>
      <c r="G392" s="17">
        <f t="shared" si="53"/>
        <v>149.99146099999999</v>
      </c>
      <c r="H392" s="17">
        <f t="shared" si="53"/>
        <v>4533.8173050000005</v>
      </c>
      <c r="I392" s="17">
        <f t="shared" si="53"/>
        <v>10086.718550999998</v>
      </c>
      <c r="J392" s="17">
        <f t="shared" si="53"/>
        <v>205.85438399999998</v>
      </c>
      <c r="K392" s="17">
        <f t="shared" si="53"/>
        <v>198089.146079</v>
      </c>
      <c r="L392" s="17">
        <f t="shared" si="53"/>
        <v>1461.6489960000001</v>
      </c>
      <c r="M392" s="17">
        <f t="shared" si="53"/>
        <v>1560.9446060000002</v>
      </c>
      <c r="N392" s="19">
        <f t="shared" si="53"/>
        <v>10675.375293999998</v>
      </c>
      <c r="O392" s="16">
        <f t="shared" si="53"/>
        <v>29288.339478000002</v>
      </c>
      <c r="P392" s="17">
        <f t="shared" si="53"/>
        <v>34458.988524</v>
      </c>
      <c r="Q392" s="17">
        <f>SUM(Q393:Q395)</f>
        <v>34458.988524</v>
      </c>
      <c r="R392" s="19">
        <f t="shared" si="53"/>
        <v>674.01630399999999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192.94820999999999</v>
      </c>
      <c r="G393" s="23">
        <v>15.687045999999999</v>
      </c>
      <c r="H393" s="23">
        <v>212.97525199999998</v>
      </c>
      <c r="I393" s="23">
        <v>1269.7904159999998</v>
      </c>
      <c r="J393" s="23">
        <v>38.381149000000008</v>
      </c>
      <c r="K393" s="23">
        <v>8078.7050169999993</v>
      </c>
      <c r="L393" s="23">
        <v>186.57165699999999</v>
      </c>
      <c r="M393" s="23">
        <v>159.04049800000001</v>
      </c>
      <c r="N393" s="24">
        <v>1622.0460199999998</v>
      </c>
      <c r="O393" s="22">
        <v>1774.1459240000002</v>
      </c>
      <c r="P393" s="23">
        <v>2086.3523579999996</v>
      </c>
      <c r="Q393" s="23">
        <v>2086.3523579999996</v>
      </c>
      <c r="R393" s="24">
        <v>62.877648999999998</v>
      </c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27.051064000000004</v>
      </c>
      <c r="G394" s="23">
        <v>6.7627679999999994</v>
      </c>
      <c r="H394" s="23">
        <v>33.813831000000008</v>
      </c>
      <c r="I394" s="23">
        <v>595.12342400000011</v>
      </c>
      <c r="J394" s="23">
        <v>20.288298000000001</v>
      </c>
      <c r="K394" s="23">
        <v>676.27661599999999</v>
      </c>
      <c r="L394" s="23">
        <v>87.915959999999998</v>
      </c>
      <c r="M394" s="23">
        <v>67.627663999999996</v>
      </c>
      <c r="N394" s="24">
        <v>811.53193999999985</v>
      </c>
      <c r="O394" s="22">
        <v>608.23256400000002</v>
      </c>
      <c r="P394" s="23">
        <v>714.52021300000001</v>
      </c>
      <c r="Q394" s="23">
        <v>714.52021300000001</v>
      </c>
      <c r="R394" s="24">
        <v>32.194311999999996</v>
      </c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4041.7665770000003</v>
      </c>
      <c r="G395" s="23">
        <v>127.54164699999998</v>
      </c>
      <c r="H395" s="23">
        <v>4287.0282220000008</v>
      </c>
      <c r="I395" s="23">
        <v>8221.8047109999989</v>
      </c>
      <c r="J395" s="23">
        <v>147.18493699999999</v>
      </c>
      <c r="K395" s="23">
        <v>189334.16444600001</v>
      </c>
      <c r="L395" s="23">
        <v>1187.1613790000001</v>
      </c>
      <c r="M395" s="23">
        <v>1334.2764440000003</v>
      </c>
      <c r="N395" s="24">
        <v>8241.797333999999</v>
      </c>
      <c r="O395" s="22">
        <v>26905.96099</v>
      </c>
      <c r="P395" s="23">
        <v>31658.115953000004</v>
      </c>
      <c r="Q395" s="23">
        <v>31658.115953000004</v>
      </c>
      <c r="R395" s="24">
        <v>578.944343</v>
      </c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0.4157186443885843</v>
      </c>
      <c r="G397" s="17">
        <f t="shared" si="54"/>
        <v>0.2173295098955243</v>
      </c>
      <c r="H397" s="17">
        <f t="shared" si="54"/>
        <v>50.308369013451312</v>
      </c>
      <c r="I397" s="17">
        <f t="shared" si="54"/>
        <v>30.551086522604493</v>
      </c>
      <c r="J397" s="17">
        <f t="shared" si="54"/>
        <v>9.5973926877277815</v>
      </c>
      <c r="K397" s="17">
        <f t="shared" si="54"/>
        <v>0.4356286342566778</v>
      </c>
      <c r="L397" s="17">
        <f t="shared" si="54"/>
        <v>7567.034346313234</v>
      </c>
      <c r="M397" s="17">
        <f t="shared" si="54"/>
        <v>0.41472314489517959</v>
      </c>
      <c r="N397" s="19">
        <f t="shared" si="54"/>
        <v>79.285968832685683</v>
      </c>
      <c r="O397" s="16">
        <f t="shared" si="54"/>
        <v>791.45862642399788</v>
      </c>
      <c r="P397" s="17">
        <f t="shared" si="54"/>
        <v>791.45862642399788</v>
      </c>
      <c r="Q397" s="17">
        <f>SUM(Q398:Q401)</f>
        <v>791.45862642399788</v>
      </c>
      <c r="R397" s="19">
        <f t="shared" si="54"/>
        <v>379.6350356920716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2.4571605896293758E-2</v>
      </c>
      <c r="G398" s="23">
        <v>1.2855543363024287E-2</v>
      </c>
      <c r="H398" s="23">
        <v>2.9665977045265182</v>
      </c>
      <c r="I398" s="23">
        <v>1.8017009092706442</v>
      </c>
      <c r="J398" s="23">
        <v>0.5676774016543682</v>
      </c>
      <c r="K398" s="23">
        <v>2.6208059084360587E-2</v>
      </c>
      <c r="L398" s="23">
        <v>621.92518987914843</v>
      </c>
      <c r="M398" s="23">
        <v>2.4489783236890425E-2</v>
      </c>
      <c r="N398" s="24">
        <v>4.6806974271495561</v>
      </c>
      <c r="O398" s="22">
        <v>23.149714856733517</v>
      </c>
      <c r="P398" s="23">
        <v>23.149714856733517</v>
      </c>
      <c r="Q398" s="23">
        <v>23.149714856733517</v>
      </c>
      <c r="R398" s="24">
        <v>11.093180880142235</v>
      </c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2.8337087160187905E-2</v>
      </c>
      <c r="G399" s="23">
        <v>1.479002433536265E-2</v>
      </c>
      <c r="H399" s="23">
        <v>3.4459391048844386</v>
      </c>
      <c r="I399" s="23">
        <v>2.0922620354888206</v>
      </c>
      <c r="J399" s="23">
        <v>0.6532093396397054</v>
      </c>
      <c r="K399" s="23">
        <v>2.8588114742360317E-2</v>
      </c>
      <c r="L399" s="23">
        <v>95.475379524588931</v>
      </c>
      <c r="M399" s="23">
        <v>2.8324535781079276E-2</v>
      </c>
      <c r="N399" s="24">
        <v>5.4179465333924934</v>
      </c>
      <c r="O399" s="22">
        <v>39.681765152663353</v>
      </c>
      <c r="P399" s="23">
        <v>39.681765152663353</v>
      </c>
      <c r="Q399" s="23">
        <v>39.681765152663353</v>
      </c>
      <c r="R399" s="24">
        <v>19.044618775311228</v>
      </c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8.3551318849875905E-2</v>
      </c>
      <c r="G400" s="23">
        <v>4.3914768315967918E-2</v>
      </c>
      <c r="H400" s="23">
        <v>9.9471033944505862</v>
      </c>
      <c r="I400" s="23">
        <v>6.0443238706235496</v>
      </c>
      <c r="J400" s="23">
        <v>1.9385790879460827</v>
      </c>
      <c r="K400" s="23">
        <v>9.8399008987378439E-2</v>
      </c>
      <c r="L400" s="23">
        <v>5642.3662247469465</v>
      </c>
      <c r="M400" s="23">
        <v>8.2808934343000754E-2</v>
      </c>
      <c r="N400" s="24">
        <v>15.802653298081932</v>
      </c>
      <c r="O400" s="22">
        <v>120.21429530681056</v>
      </c>
      <c r="P400" s="23">
        <v>120.21429530681056</v>
      </c>
      <c r="Q400" s="23">
        <v>120.21429530681056</v>
      </c>
      <c r="R400" s="24">
        <v>57.500626645238498</v>
      </c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0.27925863248222671</v>
      </c>
      <c r="G401" s="23">
        <v>0.14576917388116944</v>
      </c>
      <c r="H401" s="23">
        <v>33.948728809589767</v>
      </c>
      <c r="I401" s="23">
        <v>20.61279970722148</v>
      </c>
      <c r="J401" s="23">
        <v>6.437926858487625</v>
      </c>
      <c r="K401" s="23">
        <v>0.28243345144257848</v>
      </c>
      <c r="L401" s="23">
        <v>1207.2675521625495</v>
      </c>
      <c r="M401" s="23">
        <v>0.27909989153420917</v>
      </c>
      <c r="N401" s="24">
        <v>53.384671574061699</v>
      </c>
      <c r="O401" s="22">
        <v>608.41285110779052</v>
      </c>
      <c r="P401" s="23">
        <v>608.41285110779052</v>
      </c>
      <c r="Q401" s="23">
        <v>608.41285110779052</v>
      </c>
      <c r="R401" s="24">
        <v>291.99660939137965</v>
      </c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19.653467000000003</v>
      </c>
      <c r="H403" s="17">
        <v>98.267351000000005</v>
      </c>
      <c r="I403" s="17">
        <v>3341.0898969999998</v>
      </c>
      <c r="J403" s="17"/>
      <c r="K403" s="17">
        <v>137.57428899999999</v>
      </c>
      <c r="L403" s="17"/>
      <c r="M403" s="17">
        <v>19.653467000000003</v>
      </c>
      <c r="N403" s="19">
        <v>1965.3470049999996</v>
      </c>
      <c r="O403" s="16">
        <v>5551.6544690000001</v>
      </c>
      <c r="P403" s="17">
        <v>5551.6544690000001</v>
      </c>
      <c r="Q403" s="17">
        <v>5551.6544690000001</v>
      </c>
      <c r="R403" s="19">
        <v>3062.5850449999998</v>
      </c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0.21741499999999997</v>
      </c>
      <c r="H405" s="17">
        <v>1.0871430000000002</v>
      </c>
      <c r="I405" s="17">
        <v>36.963105999999989</v>
      </c>
      <c r="J405" s="17"/>
      <c r="K405" s="17">
        <v>1.5220020000000003</v>
      </c>
      <c r="L405" s="17"/>
      <c r="M405" s="17">
        <v>0.21741499999999997</v>
      </c>
      <c r="N405" s="19">
        <v>21.74299899999999</v>
      </c>
      <c r="O405" s="16">
        <v>52.409575999999994</v>
      </c>
      <c r="P405" s="17">
        <v>52.409575999999994</v>
      </c>
      <c r="Q405" s="17">
        <v>52.409575999999994</v>
      </c>
      <c r="R405" s="19">
        <v>20.167579000000003</v>
      </c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10.682241000000001</v>
      </c>
      <c r="H407" s="17">
        <v>53.411165999999994</v>
      </c>
      <c r="I407" s="17">
        <v>1815.9795469999999</v>
      </c>
      <c r="J407" s="17"/>
      <c r="K407" s="17">
        <v>74.775626000000017</v>
      </c>
      <c r="L407" s="17"/>
      <c r="M407" s="17">
        <v>10.682241000000001</v>
      </c>
      <c r="N407" s="19">
        <v>1068.2232730000001</v>
      </c>
      <c r="O407" s="16">
        <v>3420.1981690000002</v>
      </c>
      <c r="P407" s="17">
        <v>3420.1981690000002</v>
      </c>
      <c r="Q407" s="17">
        <v>3420.1981690000002</v>
      </c>
      <c r="R407" s="19">
        <v>1930.4469709999996</v>
      </c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9"/>
      <c r="O411" s="16"/>
      <c r="P411" s="17"/>
      <c r="Q411" s="17"/>
      <c r="R411" s="19"/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4263.5938766443887</v>
      </c>
      <c r="G413" s="27">
        <f t="shared" si="55"/>
        <v>182.21332850989552</v>
      </c>
      <c r="H413" s="27">
        <f t="shared" si="55"/>
        <v>4746.3061170134515</v>
      </c>
      <c r="I413" s="27">
        <f t="shared" si="55"/>
        <v>15552.544833522603</v>
      </c>
      <c r="J413" s="27">
        <f t="shared" si="55"/>
        <v>216.75042968772777</v>
      </c>
      <c r="K413" s="27">
        <f t="shared" si="55"/>
        <v>198345.41134263427</v>
      </c>
      <c r="L413" s="27">
        <f t="shared" si="55"/>
        <v>9372.3323323132336</v>
      </c>
      <c r="M413" s="27">
        <f t="shared" si="55"/>
        <v>1596.4530301448956</v>
      </c>
      <c r="N413" s="28">
        <f t="shared" si="55"/>
        <v>13972.852894832684</v>
      </c>
      <c r="O413" s="26">
        <f t="shared" si="55"/>
        <v>39291.379298423999</v>
      </c>
      <c r="P413" s="27">
        <f t="shared" si="55"/>
        <v>44476.496146423997</v>
      </c>
      <c r="Q413" s="27">
        <f t="shared" si="55"/>
        <v>44487.033575423993</v>
      </c>
      <c r="R413" s="28">
        <f t="shared" si="55"/>
        <v>6168.44362869207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314.51818804320385</v>
      </c>
      <c r="G418" s="17">
        <f t="shared" ref="G418:R418" si="57">SUM(G419:G427)</f>
        <v>934.44559780332247</v>
      </c>
      <c r="H418" s="17">
        <f t="shared" si="57"/>
        <v>952.32891659698055</v>
      </c>
      <c r="I418" s="17">
        <f t="shared" si="57"/>
        <v>2438.2267723428981</v>
      </c>
      <c r="J418" s="17">
        <f t="shared" si="57"/>
        <v>252.01758485720188</v>
      </c>
      <c r="K418" s="17">
        <f t="shared" si="57"/>
        <v>658.48702152165799</v>
      </c>
      <c r="L418" s="17">
        <f t="shared" si="57"/>
        <v>2963.0102503879352</v>
      </c>
      <c r="M418" s="17">
        <f t="shared" si="57"/>
        <v>24.853498766448002</v>
      </c>
      <c r="N418" s="19">
        <f t="shared" si="57"/>
        <v>3658.3618713399346</v>
      </c>
      <c r="O418" s="16">
        <f t="shared" si="57"/>
        <v>1926.9597499905231</v>
      </c>
      <c r="P418" s="17">
        <f t="shared" si="57"/>
        <v>1934.076951510523</v>
      </c>
      <c r="Q418" s="17">
        <f t="shared" si="57"/>
        <v>2047.3960763505229</v>
      </c>
      <c r="R418" s="19">
        <f t="shared" si="57"/>
        <v>1.7659624501025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36.163925345999999</v>
      </c>
      <c r="G419" s="23">
        <v>41.614091756037503</v>
      </c>
      <c r="H419" s="23">
        <v>164.27345225323401</v>
      </c>
      <c r="I419" s="23">
        <v>188.60241280852338</v>
      </c>
      <c r="J419" s="23">
        <v>102.96894894300002</v>
      </c>
      <c r="K419" s="23">
        <v>214.67315122519656</v>
      </c>
      <c r="L419" s="23">
        <v>209.24841710422501</v>
      </c>
      <c r="M419" s="23">
        <v>16.616724648080002</v>
      </c>
      <c r="N419" s="24">
        <v>34.280721056225005</v>
      </c>
      <c r="O419" s="22">
        <v>28.185231653500001</v>
      </c>
      <c r="P419" s="23">
        <v>28.284651173499999</v>
      </c>
      <c r="Q419" s="23">
        <v>28.421353013500003</v>
      </c>
      <c r="R419" s="24">
        <v>0.99603234173749999</v>
      </c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>
        <v>3.2534226972037827</v>
      </c>
      <c r="G420" s="23">
        <v>2.901005047285</v>
      </c>
      <c r="H420" s="23">
        <v>2.9850153437464</v>
      </c>
      <c r="I420" s="23">
        <v>3.0410015343746402</v>
      </c>
      <c r="J420" s="23">
        <v>4.0080189142018918</v>
      </c>
      <c r="K420" s="23">
        <v>3.0550102964614001</v>
      </c>
      <c r="L420" s="23">
        <v>2.8730302837099999</v>
      </c>
      <c r="M420" s="23">
        <v>2.26118368E-4</v>
      </c>
      <c r="N420" s="24">
        <v>3.028371E-5</v>
      </c>
      <c r="O420" s="22">
        <v>4.5968337022696801E-2</v>
      </c>
      <c r="P420" s="23">
        <v>4.5968337022696801E-2</v>
      </c>
      <c r="Q420" s="23">
        <v>4.5968337022696801E-2</v>
      </c>
      <c r="R420" s="24">
        <v>1.4292083650000002E-3</v>
      </c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>
        <v>16.724684</v>
      </c>
      <c r="P421" s="23">
        <v>16.724684</v>
      </c>
      <c r="Q421" s="23">
        <v>16.724684</v>
      </c>
      <c r="R421" s="24">
        <v>0.41811710000000002</v>
      </c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258.07850400000001</v>
      </c>
      <c r="G423" s="23">
        <v>878.56511999999998</v>
      </c>
      <c r="H423" s="23">
        <v>768.74448000000007</v>
      </c>
      <c r="I423" s="23">
        <v>2196.4128000000001</v>
      </c>
      <c r="J423" s="23">
        <v>126.293736</v>
      </c>
      <c r="K423" s="23">
        <v>439.28255999999999</v>
      </c>
      <c r="L423" s="23">
        <v>2745.5160000000001</v>
      </c>
      <c r="M423" s="23">
        <v>8.2365479999999991</v>
      </c>
      <c r="N423" s="24">
        <v>3624.0811199999998</v>
      </c>
      <c r="O423" s="22">
        <v>2.5731870000000003</v>
      </c>
      <c r="P423" s="23">
        <v>9.5909690000000012</v>
      </c>
      <c r="Q423" s="23">
        <v>121.64156200000001</v>
      </c>
      <c r="R423" s="24">
        <v>9.0061799999999997E-2</v>
      </c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>
        <v>4.921E-3</v>
      </c>
      <c r="G425" s="23">
        <v>0.59052000000000004</v>
      </c>
      <c r="H425" s="23">
        <v>7.8736E-2</v>
      </c>
      <c r="I425" s="23">
        <v>12.10566</v>
      </c>
      <c r="J425" s="23">
        <v>7.9720200000000006</v>
      </c>
      <c r="K425" s="23">
        <v>1.4762999999999997</v>
      </c>
      <c r="L425" s="23"/>
      <c r="M425" s="23"/>
      <c r="N425" s="24"/>
      <c r="O425" s="22"/>
      <c r="P425" s="23"/>
      <c r="Q425" s="23">
        <v>1.1318299999999999</v>
      </c>
      <c r="R425" s="24">
        <v>0.260322</v>
      </c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17.017415000000007</v>
      </c>
      <c r="G427" s="23">
        <v>10.774861000000001</v>
      </c>
      <c r="H427" s="23">
        <v>16.247232999999998</v>
      </c>
      <c r="I427" s="23">
        <v>38.064898000000007</v>
      </c>
      <c r="J427" s="23">
        <v>10.774861000000001</v>
      </c>
      <c r="K427" s="23"/>
      <c r="L427" s="23">
        <v>5.3728030000000011</v>
      </c>
      <c r="M427" s="23"/>
      <c r="N427" s="24"/>
      <c r="O427" s="22">
        <v>1879.4306790000003</v>
      </c>
      <c r="P427" s="23">
        <v>1879.4306790000003</v>
      </c>
      <c r="Q427" s="23">
        <v>1879.4306790000003</v>
      </c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4.840058</v>
      </c>
      <c r="P429" s="17">
        <f t="shared" si="58"/>
        <v>8.123165000000002</v>
      </c>
      <c r="Q429" s="17">
        <f>SUM(Q430:Q432)</f>
        <v>12.430032999999998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>
        <v>4.7940129999999996</v>
      </c>
      <c r="P430" s="35">
        <v>7.8175890000000017</v>
      </c>
      <c r="Q430" s="35">
        <v>11.783999999999999</v>
      </c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>
        <v>4.6044999999999989E-2</v>
      </c>
      <c r="P431" s="23">
        <v>0.30557600000000001</v>
      </c>
      <c r="Q431" s="23">
        <v>0.64603299999999986</v>
      </c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401.20820499999996</v>
      </c>
      <c r="G434" s="17">
        <v>702.11436200000003</v>
      </c>
      <c r="H434" s="17">
        <v>100.30205299999999</v>
      </c>
      <c r="I434" s="17">
        <v>1404.2287229999999</v>
      </c>
      <c r="J434" s="17"/>
      <c r="K434" s="17"/>
      <c r="L434" s="17">
        <v>6720.2374550000004</v>
      </c>
      <c r="M434" s="17">
        <v>300.90615499999996</v>
      </c>
      <c r="N434" s="19">
        <v>181045.20304000002</v>
      </c>
      <c r="O434" s="16">
        <v>46239.245761999999</v>
      </c>
      <c r="P434" s="17">
        <v>49047.703209000007</v>
      </c>
      <c r="Q434" s="17">
        <v>49950.421668000003</v>
      </c>
      <c r="R434" s="19">
        <v>25847.838687000007</v>
      </c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0.7323949999999998</v>
      </c>
      <c r="G436" s="17">
        <f t="shared" si="59"/>
        <v>0.27068199999999998</v>
      </c>
      <c r="H436" s="17">
        <f t="shared" si="59"/>
        <v>0.72970099999999993</v>
      </c>
      <c r="I436" s="17">
        <f t="shared" si="59"/>
        <v>0.66889600000000005</v>
      </c>
      <c r="J436" s="17">
        <f t="shared" si="59"/>
        <v>80.181369000000004</v>
      </c>
      <c r="K436" s="17">
        <f t="shared" si="59"/>
        <v>0.93258099999999988</v>
      </c>
      <c r="L436" s="17">
        <f t="shared" si="59"/>
        <v>1.6160020000000002</v>
      </c>
      <c r="M436" s="17">
        <f t="shared" si="59"/>
        <v>1.0644199999999999</v>
      </c>
      <c r="N436" s="19">
        <f t="shared" si="59"/>
        <v>8.6165340000000015</v>
      </c>
      <c r="O436" s="16">
        <f t="shared" si="59"/>
        <v>1.8673110000000004</v>
      </c>
      <c r="P436" s="17">
        <f t="shared" si="59"/>
        <v>1.8673110000000004</v>
      </c>
      <c r="Q436" s="17">
        <f>SUM(Q437:Q438)</f>
        <v>2.0750280000000001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0.7323949999999998</v>
      </c>
      <c r="G437" s="23">
        <v>0.27068199999999998</v>
      </c>
      <c r="H437" s="23">
        <v>0.72970099999999993</v>
      </c>
      <c r="I437" s="23">
        <v>0.66889600000000005</v>
      </c>
      <c r="J437" s="23">
        <v>80.181369000000004</v>
      </c>
      <c r="K437" s="23">
        <v>0.93258099999999988</v>
      </c>
      <c r="L437" s="23">
        <v>1.6160020000000002</v>
      </c>
      <c r="M437" s="23">
        <v>1.0644199999999999</v>
      </c>
      <c r="N437" s="24">
        <v>8.6165340000000015</v>
      </c>
      <c r="O437" s="22">
        <v>1.8673110000000004</v>
      </c>
      <c r="P437" s="23">
        <v>1.8673110000000004</v>
      </c>
      <c r="Q437" s="23">
        <v>2.0750280000000001</v>
      </c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5.101102</v>
      </c>
      <c r="P440" s="17">
        <f t="shared" si="60"/>
        <v>5.101102</v>
      </c>
      <c r="Q440" s="17">
        <f>SUM(Q441:Q447)</f>
        <v>5.101102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>
        <v>1.0854130000000002</v>
      </c>
      <c r="P441" s="23">
        <v>1.0854130000000002</v>
      </c>
      <c r="Q441" s="23">
        <v>1.0854130000000002</v>
      </c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>
        <v>4.0156890000000001</v>
      </c>
      <c r="P442" s="23">
        <v>4.0156890000000001</v>
      </c>
      <c r="Q442" s="23">
        <v>4.0156890000000001</v>
      </c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/>
      <c r="P445" s="23"/>
      <c r="Q445" s="23"/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716.45878804320387</v>
      </c>
      <c r="G449" s="27">
        <f t="shared" si="61"/>
        <v>1636.8306418033226</v>
      </c>
      <c r="H449" s="27">
        <f t="shared" si="61"/>
        <v>1053.3606705969805</v>
      </c>
      <c r="I449" s="27">
        <f t="shared" si="61"/>
        <v>3843.124391342898</v>
      </c>
      <c r="J449" s="27">
        <f t="shared" si="61"/>
        <v>332.1989538572019</v>
      </c>
      <c r="K449" s="27">
        <f t="shared" si="61"/>
        <v>659.41960252165802</v>
      </c>
      <c r="L449" s="27">
        <f t="shared" si="61"/>
        <v>9684.8637073879363</v>
      </c>
      <c r="M449" s="27">
        <f t="shared" si="61"/>
        <v>326.82407376644795</v>
      </c>
      <c r="N449" s="28">
        <f t="shared" si="61"/>
        <v>184712.18144533996</v>
      </c>
      <c r="O449" s="26">
        <f t="shared" si="61"/>
        <v>48178.013982990524</v>
      </c>
      <c r="P449" s="27">
        <f t="shared" si="61"/>
        <v>50996.871738510526</v>
      </c>
      <c r="Q449" s="27">
        <f t="shared" si="61"/>
        <v>52017.423907350523</v>
      </c>
      <c r="R449" s="28">
        <f t="shared" si="61"/>
        <v>25849.60464945011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2035.115986</v>
      </c>
      <c r="P454" s="17">
        <f t="shared" si="63"/>
        <v>46403.737513999993</v>
      </c>
      <c r="Q454" s="17">
        <f>SUM(Q455:Q460)</f>
        <v>46403.737513999993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>
        <v>298.18403999999998</v>
      </c>
      <c r="P455" s="23">
        <v>7752.7850400000016</v>
      </c>
      <c r="Q455" s="23">
        <v>7752.7850400000016</v>
      </c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>
        <v>1373.7911479999998</v>
      </c>
      <c r="P456" s="23">
        <v>29546.140589999992</v>
      </c>
      <c r="Q456" s="23">
        <v>29546.140589999992</v>
      </c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>
        <v>7.0367399999999991</v>
      </c>
      <c r="P457" s="23">
        <v>182.95523999999997</v>
      </c>
      <c r="Q457" s="23">
        <v>182.95523999999997</v>
      </c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>
        <v>22.179479999999998</v>
      </c>
      <c r="P458" s="23">
        <v>576.66648000000009</v>
      </c>
      <c r="Q458" s="23">
        <v>576.66648000000009</v>
      </c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>
        <v>123.30201800000002</v>
      </c>
      <c r="P459" s="23">
        <v>2869.0036040000005</v>
      </c>
      <c r="Q459" s="23">
        <v>2869.0036040000005</v>
      </c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>
        <v>210.62256000000008</v>
      </c>
      <c r="P460" s="23">
        <v>5476.1865599999992</v>
      </c>
      <c r="Q460" s="23">
        <v>5476.1865599999992</v>
      </c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9.3935499999999994</v>
      </c>
      <c r="G470" s="17">
        <f t="shared" si="65"/>
        <v>688.51385699999992</v>
      </c>
      <c r="H470" s="17">
        <f t="shared" si="65"/>
        <v>102.09119600000001</v>
      </c>
      <c r="I470" s="17">
        <f t="shared" si="65"/>
        <v>72.429301000000009</v>
      </c>
      <c r="J470" s="17">
        <f t="shared" si="65"/>
        <v>123.93564599999999</v>
      </c>
      <c r="K470" s="17">
        <f t="shared" si="65"/>
        <v>46.618592</v>
      </c>
      <c r="L470" s="17">
        <f t="shared" si="65"/>
        <v>82.532212000000001</v>
      </c>
      <c r="M470" s="17">
        <f t="shared" si="65"/>
        <v>27.102389000000002</v>
      </c>
      <c r="N470" s="19">
        <f t="shared" si="65"/>
        <v>654.84196700000007</v>
      </c>
      <c r="O470" s="16">
        <f t="shared" si="65"/>
        <v>6373.4074479999999</v>
      </c>
      <c r="P470" s="17">
        <f t="shared" si="65"/>
        <v>6683.9373860000014</v>
      </c>
      <c r="Q470" s="17">
        <f>SUM(Q471:Q475)</f>
        <v>6791.8929400000015</v>
      </c>
      <c r="R470" s="19">
        <f t="shared" si="65"/>
        <v>716.55117600000017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>
        <v>6.4740629999999992</v>
      </c>
      <c r="G471" s="23">
        <v>287.08439999999996</v>
      </c>
      <c r="H471" s="23">
        <v>65.597607000000011</v>
      </c>
      <c r="I471" s="23">
        <v>39.128902000000011</v>
      </c>
      <c r="J471" s="23">
        <v>60.071872000000006</v>
      </c>
      <c r="K471" s="23">
        <v>22.897759000000001</v>
      </c>
      <c r="L471" s="23">
        <v>32.353529000000002</v>
      </c>
      <c r="M471" s="23">
        <v>17.978995000000001</v>
      </c>
      <c r="N471" s="24">
        <v>399.38686000000001</v>
      </c>
      <c r="O471" s="22">
        <v>3910.0903430000003</v>
      </c>
      <c r="P471" s="23">
        <v>4083.7693320000008</v>
      </c>
      <c r="Q471" s="23">
        <v>4146.1079080000009</v>
      </c>
      <c r="R471" s="24">
        <v>488.46626000000015</v>
      </c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4"/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4"/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4"/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2.9194870000000006</v>
      </c>
      <c r="G475" s="23">
        <v>401.42945699999996</v>
      </c>
      <c r="H475" s="23">
        <v>36.493589</v>
      </c>
      <c r="I475" s="23">
        <v>33.300399000000006</v>
      </c>
      <c r="J475" s="23">
        <v>63.863773999999992</v>
      </c>
      <c r="K475" s="23">
        <v>23.720832999999999</v>
      </c>
      <c r="L475" s="23">
        <v>50.178682999999999</v>
      </c>
      <c r="M475" s="23">
        <v>9.1233940000000011</v>
      </c>
      <c r="N475" s="24">
        <v>255.455107</v>
      </c>
      <c r="O475" s="22">
        <v>2463.3171050000001</v>
      </c>
      <c r="P475" s="23">
        <v>2600.1680540000002</v>
      </c>
      <c r="Q475" s="23">
        <v>2645.7850320000002</v>
      </c>
      <c r="R475" s="24">
        <v>228.08491600000002</v>
      </c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2070.5700859999997</v>
      </c>
      <c r="P520" s="17">
        <f t="shared" si="70"/>
        <v>11501.069567</v>
      </c>
      <c r="Q520" s="17">
        <f>SUM(Q521:Q524)</f>
        <v>40845.706328999979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>
        <v>2070.5700859999997</v>
      </c>
      <c r="P524" s="23">
        <v>11501.069567</v>
      </c>
      <c r="Q524" s="23">
        <v>40845.706328999979</v>
      </c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9.3935499999999994</v>
      </c>
      <c r="G526" s="27">
        <f t="shared" si="71"/>
        <v>688.51385699999992</v>
      </c>
      <c r="H526" s="27">
        <f t="shared" si="71"/>
        <v>102.09119600000001</v>
      </c>
      <c r="I526" s="27">
        <f t="shared" si="71"/>
        <v>72.429301000000009</v>
      </c>
      <c r="J526" s="27">
        <f t="shared" si="71"/>
        <v>123.93564599999999</v>
      </c>
      <c r="K526" s="27">
        <f t="shared" si="71"/>
        <v>46.618592</v>
      </c>
      <c r="L526" s="27">
        <f t="shared" si="71"/>
        <v>82.532212000000001</v>
      </c>
      <c r="M526" s="27">
        <f t="shared" si="71"/>
        <v>27.102389000000002</v>
      </c>
      <c r="N526" s="28">
        <f t="shared" si="71"/>
        <v>654.84196700000007</v>
      </c>
      <c r="O526" s="26">
        <f t="shared" si="71"/>
        <v>10479.09352</v>
      </c>
      <c r="P526" s="27">
        <f t="shared" si="71"/>
        <v>64588.744466999997</v>
      </c>
      <c r="Q526" s="27">
        <f t="shared" si="71"/>
        <v>94041.336782999977</v>
      </c>
      <c r="R526" s="28">
        <f t="shared" si="71"/>
        <v>716.55117600000017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18144.515633999999</v>
      </c>
      <c r="P557" s="17">
        <f t="shared" si="75"/>
        <v>22176.630219000002</v>
      </c>
      <c r="Q557" s="17">
        <f>SUM(Q558:Q559)</f>
        <v>34272.973975999994</v>
      </c>
      <c r="R557" s="19">
        <f t="shared" si="75"/>
        <v>1633.0064090000001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>
        <v>14495.437582</v>
      </c>
      <c r="P558" s="23">
        <v>17716.645932000003</v>
      </c>
      <c r="Q558" s="23">
        <v>27380.270991999998</v>
      </c>
      <c r="R558" s="24">
        <v>1304.5893820000001</v>
      </c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>
        <v>3649.0780519999994</v>
      </c>
      <c r="P559" s="23">
        <v>4459.9842869999993</v>
      </c>
      <c r="Q559" s="23">
        <v>6892.7029839999996</v>
      </c>
      <c r="R559" s="24">
        <v>328.41702700000008</v>
      </c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18144.515633999999</v>
      </c>
      <c r="P653" s="27">
        <f t="shared" si="87"/>
        <v>22176.630219000002</v>
      </c>
      <c r="Q653" s="27">
        <f t="shared" si="87"/>
        <v>34272.973975999994</v>
      </c>
      <c r="R653" s="28">
        <f t="shared" si="87"/>
        <v>1633.0064090000001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2001&amp;CTOTAL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4.0816870586228529</v>
      </c>
      <c r="H4" s="188">
        <f t="shared" si="1"/>
        <v>1.5588497171269049</v>
      </c>
      <c r="I4" s="188">
        <f t="shared" si="1"/>
        <v>27.427574711081519</v>
      </c>
      <c r="J4" s="188">
        <f t="shared" si="1"/>
        <v>20.643557699628946</v>
      </c>
      <c r="K4" s="188">
        <f t="shared" si="1"/>
        <v>2.6768965271972851</v>
      </c>
      <c r="L4" s="188">
        <f t="shared" si="0"/>
        <v>52.306880265162441</v>
      </c>
      <c r="M4" s="189">
        <f t="shared" si="0"/>
        <v>2.204255782519599E-3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3.7988031039115304</v>
      </c>
      <c r="H5" s="113">
        <v>0.52749143633105133</v>
      </c>
      <c r="I5" s="113">
        <v>24.612995060727975</v>
      </c>
      <c r="J5" s="113">
        <v>19.379623123342164</v>
      </c>
      <c r="K5" s="113">
        <v>1.4070957494618297</v>
      </c>
      <c r="L5" s="113">
        <v>45.927207049186471</v>
      </c>
      <c r="M5" s="24">
        <v>2.1582918584923997E-3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0.22117548479545707</v>
      </c>
      <c r="H6" s="113">
        <v>8.6574218028292009E-3</v>
      </c>
      <c r="I6" s="113">
        <v>0.67148838350315365</v>
      </c>
      <c r="J6" s="113">
        <v>0.57257890722708726</v>
      </c>
      <c r="K6" s="113">
        <v>0.34308669284496063</v>
      </c>
      <c r="L6" s="113">
        <v>1.5958113699255343</v>
      </c>
      <c r="M6" s="24">
        <v>4.08215593685E-5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5.6840922900000005E-3</v>
      </c>
      <c r="H7" s="113">
        <v>0.87548603424000004</v>
      </c>
      <c r="I7" s="113">
        <v>1.4227430475</v>
      </c>
      <c r="J7" s="113">
        <v>0.46549569930000001</v>
      </c>
      <c r="K7" s="113">
        <v>0.38345338616000002</v>
      </c>
      <c r="L7" s="113">
        <v>3.1471781671999999</v>
      </c>
      <c r="M7" s="24">
        <v>5.0000000000000004E-6</v>
      </c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5.0665679373972658E-3</v>
      </c>
      <c r="H8" s="113">
        <v>6.6196005360000003E-3</v>
      </c>
      <c r="I8" s="113">
        <v>1.8677954273000001E-2</v>
      </c>
      <c r="J8" s="113">
        <v>1.3120731528499999E-2</v>
      </c>
      <c r="K8" s="113">
        <v>0.17341401612080001</v>
      </c>
      <c r="L8" s="113">
        <v>0.21183230245830001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5.0957809688468567E-2</v>
      </c>
      <c r="H9" s="113">
        <v>0.1405952242170242</v>
      </c>
      <c r="I9" s="113">
        <v>0.70167026507739394</v>
      </c>
      <c r="J9" s="113">
        <v>0.21273923823119889</v>
      </c>
      <c r="K9" s="113">
        <v>0.36984668260969511</v>
      </c>
      <c r="L9" s="113">
        <v>1.4248513763921413</v>
      </c>
      <c r="M9" s="24">
        <v>1.4236465870000001E-7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4.9200000000000003E-4</v>
      </c>
      <c r="G11" s="17">
        <f t="shared" ref="G11:K11" si="3">SUM(G12:G16)</f>
        <v>1.0498648338000001E-2</v>
      </c>
      <c r="H11" s="111">
        <f t="shared" si="3"/>
        <v>0.98480762354016005</v>
      </c>
      <c r="I11" s="111">
        <f t="shared" si="3"/>
        <v>1.5763983480302399</v>
      </c>
      <c r="J11" s="111">
        <f t="shared" si="3"/>
        <v>0.49251189459024003</v>
      </c>
      <c r="K11" s="111">
        <f t="shared" si="3"/>
        <v>0.39403687683024002</v>
      </c>
      <c r="L11" s="111">
        <f t="shared" si="2"/>
        <v>3.4477547429908801</v>
      </c>
      <c r="M11" s="112">
        <f t="shared" si="2"/>
        <v>0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4.9200000000000003E-4</v>
      </c>
      <c r="G14" s="23">
        <v>1.0498648338000001E-2</v>
      </c>
      <c r="H14" s="113">
        <v>0.98480762354016005</v>
      </c>
      <c r="I14" s="113">
        <v>1.5763983480302399</v>
      </c>
      <c r="J14" s="113">
        <v>0.49251189459024003</v>
      </c>
      <c r="K14" s="113">
        <v>0.39403687683024002</v>
      </c>
      <c r="L14" s="113">
        <v>3.4477547429908801</v>
      </c>
      <c r="M14" s="24">
        <v>0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0.2103940826507423</v>
      </c>
      <c r="H18" s="111">
        <f t="shared" si="5"/>
        <v>5.2497222545505005E-2</v>
      </c>
      <c r="I18" s="111">
        <f t="shared" si="5"/>
        <v>0.41992688380582643</v>
      </c>
      <c r="J18" s="111">
        <f t="shared" si="5"/>
        <v>6.8602496101877602E-2</v>
      </c>
      <c r="K18" s="111">
        <f t="shared" si="5"/>
        <v>0.29511202249680474</v>
      </c>
      <c r="L18" s="111">
        <f t="shared" si="4"/>
        <v>0.83613840747902701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6.4080197893877401E-3</v>
      </c>
      <c r="H19" s="113">
        <v>8.9201318256000006E-5</v>
      </c>
      <c r="I19" s="113">
        <v>9.6358726328760001E-3</v>
      </c>
      <c r="J19" s="113">
        <v>8.4131835839999994E-5</v>
      </c>
      <c r="K19" s="113">
        <v>8.4131835839999994E-5</v>
      </c>
      <c r="L19" s="113">
        <v>9.8933106574799999E-3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6.085482012284199E-2</v>
      </c>
      <c r="H20" s="113">
        <v>5.4828876334871999E-3</v>
      </c>
      <c r="I20" s="113">
        <v>9.9094873443469011E-2</v>
      </c>
      <c r="J20" s="113">
        <v>6.0267293239681004E-3</v>
      </c>
      <c r="K20" s="113">
        <v>6.0267293239681004E-3</v>
      </c>
      <c r="L20" s="113">
        <v>0.1166311273183393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8.1011641978678828E-3</v>
      </c>
      <c r="H21" s="113">
        <v>1.2181586011159001E-3</v>
      </c>
      <c r="I21" s="113">
        <v>1.4065503359048501E-2</v>
      </c>
      <c r="J21" s="113">
        <v>1.1489673494565001E-3</v>
      </c>
      <c r="K21" s="113">
        <v>1.1489673494565001E-3</v>
      </c>
      <c r="L21" s="113">
        <v>1.7581565929456901E-2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/>
      <c r="H22" s="113">
        <v>1.7495955996938203E-2</v>
      </c>
      <c r="I22" s="113">
        <v>4.9363470948825303E-2</v>
      </c>
      <c r="J22" s="113">
        <v>3.4679404292144701E-2</v>
      </c>
      <c r="K22" s="113">
        <v>0.26118893068707183</v>
      </c>
      <c r="L22" s="113">
        <v>0.36272772297735029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0.13503007854064469</v>
      </c>
      <c r="H24" s="113">
        <v>2.8211018995707701E-2</v>
      </c>
      <c r="I24" s="113">
        <v>0.24776716342160757</v>
      </c>
      <c r="J24" s="113">
        <v>2.6663263300468299E-2</v>
      </c>
      <c r="K24" s="113">
        <v>2.6663263300468299E-2</v>
      </c>
      <c r="L24" s="113">
        <v>0.3293046805964005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</v>
      </c>
      <c r="H26" s="111">
        <f t="shared" si="7"/>
        <v>53.555192591999997</v>
      </c>
      <c r="I26" s="111">
        <f t="shared" si="7"/>
        <v>0.65444227200000016</v>
      </c>
      <c r="J26" s="111">
        <f t="shared" si="7"/>
        <v>0.1963326816</v>
      </c>
      <c r="K26" s="111">
        <f t="shared" si="7"/>
        <v>0.13088845439999999</v>
      </c>
      <c r="L26" s="111">
        <f t="shared" si="6"/>
        <v>54.536856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53.555192591999997</v>
      </c>
      <c r="I32" s="113">
        <v>0.65444227200000016</v>
      </c>
      <c r="J32" s="113">
        <v>0.1963326816</v>
      </c>
      <c r="K32" s="113">
        <v>0.13088845439999999</v>
      </c>
      <c r="L32" s="113">
        <v>54.536856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4.6999999999999999E-4</v>
      </c>
      <c r="G35" s="17">
        <f t="shared" ref="G35:K35" si="9">SUM(G36:G41)</f>
        <v>7.4474197377200027E-2</v>
      </c>
      <c r="H35" s="111">
        <f t="shared" si="9"/>
        <v>9.3851012168224628</v>
      </c>
      <c r="I35" s="111">
        <f t="shared" si="9"/>
        <v>12.309846285233695</v>
      </c>
      <c r="J35" s="111">
        <f t="shared" si="9"/>
        <v>6.5149446952336962</v>
      </c>
      <c r="K35" s="111">
        <f t="shared" si="9"/>
        <v>4.3613787252336964</v>
      </c>
      <c r="L35" s="111">
        <f t="shared" si="8"/>
        <v>32.571270922523517</v>
      </c>
      <c r="M35" s="112">
        <f t="shared" si="8"/>
        <v>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4.46E-4</v>
      </c>
      <c r="G38" s="23">
        <v>7.2413456877200022E-2</v>
      </c>
      <c r="H38" s="113">
        <v>9.3826799485824619</v>
      </c>
      <c r="I38" s="113">
        <v>12.304549922873695</v>
      </c>
      <c r="J38" s="113">
        <v>6.5114399228736968</v>
      </c>
      <c r="K38" s="113">
        <v>4.3578899228736967</v>
      </c>
      <c r="L38" s="113">
        <v>32.55655971720352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113"/>
      <c r="I39" s="113"/>
      <c r="J39" s="113"/>
      <c r="K39" s="113"/>
      <c r="L39" s="113"/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/>
      <c r="G40" s="23">
        <v>2.9811E-5</v>
      </c>
      <c r="H40" s="113">
        <v>6.2759999999999989E-5</v>
      </c>
      <c r="I40" s="113">
        <v>4.707E-4</v>
      </c>
      <c r="J40" s="113">
        <v>8.8909999999999987E-5</v>
      </c>
      <c r="K40" s="113">
        <v>9.413999999999999E-5</v>
      </c>
      <c r="L40" s="113">
        <v>7.1650999999999996E-4</v>
      </c>
      <c r="M40" s="24"/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2.3999999999999997E-5</v>
      </c>
      <c r="G41" s="23">
        <v>2.0309295000000001E-3</v>
      </c>
      <c r="H41" s="113">
        <v>2.35850824E-3</v>
      </c>
      <c r="I41" s="113">
        <v>4.82566236E-3</v>
      </c>
      <c r="J41" s="113">
        <v>3.4158623600000003E-3</v>
      </c>
      <c r="K41" s="113">
        <v>3.3946623600000004E-3</v>
      </c>
      <c r="L41" s="113">
        <v>1.399469532E-2</v>
      </c>
      <c r="M41" s="24">
        <v>0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9.6199999999999996E-4</v>
      </c>
      <c r="G43" s="27">
        <f t="shared" ref="G43:K43" si="11">SUM(G35,G26,G18,G11,G4)</f>
        <v>4.3770539869887948</v>
      </c>
      <c r="H43" s="114">
        <f t="shared" si="11"/>
        <v>65.536448372035039</v>
      </c>
      <c r="I43" s="114">
        <f t="shared" si="11"/>
        <v>42.38818850015128</v>
      </c>
      <c r="J43" s="114">
        <f t="shared" si="11"/>
        <v>27.915949467154761</v>
      </c>
      <c r="K43" s="114">
        <f t="shared" si="11"/>
        <v>7.8583126061580266</v>
      </c>
      <c r="L43" s="114">
        <f t="shared" si="10"/>
        <v>143.69890033815588</v>
      </c>
      <c r="M43" s="28">
        <f t="shared" si="10"/>
        <v>2.204255782519599E-3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2.5116999999999997E-2</v>
      </c>
      <c r="G48" s="17">
        <f t="shared" ref="G48:M48" si="13">SUM(G49:G54)</f>
        <v>0.92981892375742936</v>
      </c>
      <c r="H48" s="111">
        <f t="shared" si="13"/>
        <v>91.72832135990943</v>
      </c>
      <c r="I48" s="111">
        <f t="shared" si="13"/>
        <v>172.68396625663209</v>
      </c>
      <c r="J48" s="111">
        <f t="shared" si="13"/>
        <v>80.661218379589258</v>
      </c>
      <c r="K48" s="111">
        <f t="shared" si="13"/>
        <v>77.710663083073371</v>
      </c>
      <c r="L48" s="111">
        <f t="shared" si="13"/>
        <v>422.78416907920405</v>
      </c>
      <c r="M48" s="112">
        <f t="shared" si="13"/>
        <v>5.6797000000000007E-2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2.4875999999999999E-2</v>
      </c>
      <c r="G51" s="23">
        <v>0.92645780163073255</v>
      </c>
      <c r="H51" s="113">
        <v>91.72372918333005</v>
      </c>
      <c r="I51" s="113">
        <v>172.65557280981224</v>
      </c>
      <c r="J51" s="113">
        <v>80.655744581916295</v>
      </c>
      <c r="K51" s="113">
        <v>77.705309909723454</v>
      </c>
      <c r="L51" s="113">
        <v>422.74035648478196</v>
      </c>
      <c r="M51" s="24">
        <v>5.6797000000000007E-2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1.5799999999999996E-4</v>
      </c>
      <c r="G52" s="23">
        <v>2.3596834325101878E-3</v>
      </c>
      <c r="H52" s="113">
        <v>2.5569543633740524E-3</v>
      </c>
      <c r="I52" s="113">
        <v>1.283178184337061E-2</v>
      </c>
      <c r="J52" s="113">
        <v>2.9839251382251936E-3</v>
      </c>
      <c r="K52" s="113">
        <v>2.835837067471128E-3</v>
      </c>
      <c r="L52" s="113">
        <v>2.1208498412440987E-2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8.2999999999999971E-5</v>
      </c>
      <c r="G53" s="23">
        <v>1.0014386941867102E-3</v>
      </c>
      <c r="H53" s="113">
        <v>2.0352222160078437E-3</v>
      </c>
      <c r="I53" s="113">
        <v>1.5561664976484407E-2</v>
      </c>
      <c r="J53" s="113">
        <v>2.4898725347372885E-3</v>
      </c>
      <c r="K53" s="113">
        <v>2.5173362824457211E-3</v>
      </c>
      <c r="L53" s="113">
        <v>2.2604096009675143E-2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0.42315799999999992</v>
      </c>
      <c r="G56" s="17">
        <f t="shared" ref="G56:M56" si="15">SUM(G57:G61)</f>
        <v>56.507302392035157</v>
      </c>
      <c r="H56" s="111">
        <f t="shared" si="15"/>
        <v>11890.352679142845</v>
      </c>
      <c r="I56" s="111">
        <f t="shared" si="15"/>
        <v>10978.426625444781</v>
      </c>
      <c r="J56" s="111">
        <f t="shared" si="15"/>
        <v>4203.6298747828823</v>
      </c>
      <c r="K56" s="111">
        <f t="shared" si="15"/>
        <v>6308.9336730167197</v>
      </c>
      <c r="L56" s="111">
        <f t="shared" si="15"/>
        <v>33381.342852387228</v>
      </c>
      <c r="M56" s="112">
        <f t="shared" si="15"/>
        <v>1.6548149999999999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0.13116199999999997</v>
      </c>
      <c r="G58" s="23">
        <v>15.665715820237594</v>
      </c>
      <c r="H58" s="113">
        <v>4823.7862039838938</v>
      </c>
      <c r="I58" s="113">
        <v>4495.8739085634288</v>
      </c>
      <c r="J58" s="113">
        <v>1750.7720900169652</v>
      </c>
      <c r="K58" s="113">
        <v>2162.4359892457646</v>
      </c>
      <c r="L58" s="113">
        <v>13232.868191810052</v>
      </c>
      <c r="M58" s="24">
        <v>1.651635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0.29199599999999998</v>
      </c>
      <c r="G61" s="23">
        <v>40.841586571797563</v>
      </c>
      <c r="H61" s="113">
        <v>7066.5664751589502</v>
      </c>
      <c r="I61" s="113">
        <v>6482.5527168813524</v>
      </c>
      <c r="J61" s="113">
        <v>2452.8577847659171</v>
      </c>
      <c r="K61" s="113">
        <v>4146.4976837709546</v>
      </c>
      <c r="L61" s="113">
        <v>20148.47466057718</v>
      </c>
      <c r="M61" s="24">
        <v>3.1799999999999988E-3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6.5690000000000019E-3</v>
      </c>
      <c r="G63" s="17">
        <f t="shared" ref="G63:M63" si="17">SUM(G64:G68)</f>
        <v>7.3076712351639997E-2</v>
      </c>
      <c r="H63" s="111">
        <f t="shared" si="17"/>
        <v>5.1726379904036888</v>
      </c>
      <c r="I63" s="111">
        <f t="shared" si="17"/>
        <v>9.068366886298163</v>
      </c>
      <c r="J63" s="111">
        <f t="shared" si="17"/>
        <v>3.3257306171679577</v>
      </c>
      <c r="K63" s="111">
        <f t="shared" si="17"/>
        <v>2.9531852670396832</v>
      </c>
      <c r="L63" s="111">
        <f t="shared" si="17"/>
        <v>20.519920760909496</v>
      </c>
      <c r="M63" s="112">
        <f t="shared" si="17"/>
        <v>0.24590299999999998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2.7390000000000005E-3</v>
      </c>
      <c r="G65" s="23">
        <v>5.3655798736684725E-2</v>
      </c>
      <c r="H65" s="113">
        <v>5.139519275385088</v>
      </c>
      <c r="I65" s="113">
        <v>8.806903346677629</v>
      </c>
      <c r="J65" s="113">
        <v>3.2960980826776303</v>
      </c>
      <c r="K65" s="113">
        <v>2.9270389130776295</v>
      </c>
      <c r="L65" s="113">
        <v>20.169559617817981</v>
      </c>
      <c r="M65" s="24">
        <v>0.24590299999999998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3.8300000000000009E-3</v>
      </c>
      <c r="G67" s="23">
        <v>1.9420913614955272E-2</v>
      </c>
      <c r="H67" s="113">
        <v>3.3118715018601044E-2</v>
      </c>
      <c r="I67" s="113">
        <v>0.26146353962053454</v>
      </c>
      <c r="J67" s="113">
        <v>2.9632534490327253E-2</v>
      </c>
      <c r="K67" s="113">
        <v>2.6146353962053455E-2</v>
      </c>
      <c r="L67" s="113">
        <v>0.35036114309151634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0.45484399999999992</v>
      </c>
      <c r="G70" s="27">
        <f t="shared" ref="G70:M70" si="19">SUM(G63,G56,G48)</f>
        <v>57.510198028144231</v>
      </c>
      <c r="H70" s="114">
        <f t="shared" si="19"/>
        <v>11987.253638493157</v>
      </c>
      <c r="I70" s="114">
        <f t="shared" si="19"/>
        <v>11160.178958587712</v>
      </c>
      <c r="J70" s="114">
        <f t="shared" si="19"/>
        <v>4287.6168237796401</v>
      </c>
      <c r="K70" s="114">
        <f t="shared" si="19"/>
        <v>6389.5975213668326</v>
      </c>
      <c r="L70" s="114">
        <f t="shared" si="19"/>
        <v>33824.646942227344</v>
      </c>
      <c r="M70" s="28">
        <f t="shared" si="19"/>
        <v>1.9575149999999999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0.37812134859424229</v>
      </c>
      <c r="G75" s="17">
        <f t="shared" ref="G75:M75" si="21">SUM(G76:G81)</f>
        <v>6.3779372946624404</v>
      </c>
      <c r="H75" s="111">
        <f t="shared" si="21"/>
        <v>498.55713488795283</v>
      </c>
      <c r="I75" s="111">
        <f t="shared" si="21"/>
        <v>772.53049529692805</v>
      </c>
      <c r="J75" s="111">
        <f t="shared" si="21"/>
        <v>271.0625102314674</v>
      </c>
      <c r="K75" s="111">
        <f t="shared" si="21"/>
        <v>227.11752425416583</v>
      </c>
      <c r="L75" s="111">
        <f t="shared" si="21"/>
        <v>1769.2676646633972</v>
      </c>
      <c r="M75" s="112">
        <f t="shared" si="21"/>
        <v>0.4106852248077571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0.17590775771137332</v>
      </c>
      <c r="G77" s="39">
        <v>1.3373647671489191</v>
      </c>
      <c r="H77" s="120">
        <v>27.49650788941463</v>
      </c>
      <c r="I77" s="120">
        <v>1.3699236836031701</v>
      </c>
      <c r="J77" s="120">
        <v>0.63151073877293584</v>
      </c>
      <c r="K77" s="120">
        <v>1.0086051771398274</v>
      </c>
      <c r="L77" s="120">
        <v>30.506547469512405</v>
      </c>
      <c r="M77" s="40">
        <v>8.5921290025394198E-2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0.19887447361886898</v>
      </c>
      <c r="G78" s="39">
        <v>4.8671468989205202</v>
      </c>
      <c r="H78" s="120">
        <v>470.90719399545583</v>
      </c>
      <c r="I78" s="120">
        <v>770.40830891192138</v>
      </c>
      <c r="J78" s="120">
        <v>270.22336546645084</v>
      </c>
      <c r="K78" s="120">
        <v>225.8997695962224</v>
      </c>
      <c r="L78" s="120">
        <v>1737.4386379823516</v>
      </c>
      <c r="M78" s="40">
        <v>0.32476393057670688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1.7560000000000004E-3</v>
      </c>
      <c r="G79" s="39">
        <v>0.115171201645</v>
      </c>
      <c r="H79" s="120">
        <v>8.3747143402399998E-2</v>
      </c>
      <c r="I79" s="120">
        <v>0.22402650540359995</v>
      </c>
      <c r="J79" s="120">
        <v>0.11630658680360002</v>
      </c>
      <c r="K79" s="120">
        <v>0.11468673840360001</v>
      </c>
      <c r="L79" s="120">
        <v>0.53876697401319995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1.5831172640000002E-3</v>
      </c>
      <c r="G80" s="39">
        <v>5.8254426948000024E-2</v>
      </c>
      <c r="H80" s="120">
        <v>6.9685859679999976E-2</v>
      </c>
      <c r="I80" s="120">
        <v>0.52823619600000027</v>
      </c>
      <c r="J80" s="120">
        <v>9.1327439439999977E-2</v>
      </c>
      <c r="K80" s="120">
        <v>9.4462742400000022E-2</v>
      </c>
      <c r="L80" s="120">
        <v>0.78371223751999997</v>
      </c>
      <c r="M80" s="40">
        <v>4.2056560000000001E-9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3.2211076965570585E-3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3.2211076965570585E-3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0.13074100000000002</v>
      </c>
      <c r="G88" s="17">
        <f t="shared" ref="G88:M88" si="25">SUM(G89:G114)</f>
        <v>2.2348975162738598</v>
      </c>
      <c r="H88" s="111">
        <f t="shared" si="25"/>
        <v>2.2261366218604186</v>
      </c>
      <c r="I88" s="111">
        <f t="shared" si="25"/>
        <v>8.5944648634972758</v>
      </c>
      <c r="J88" s="111">
        <f t="shared" si="25"/>
        <v>2.3812231534972801</v>
      </c>
      <c r="K88" s="111">
        <f t="shared" si="25"/>
        <v>1.3820846284499986</v>
      </c>
      <c r="L88" s="111">
        <f t="shared" si="25"/>
        <v>14.583909280977682</v>
      </c>
      <c r="M88" s="112">
        <f t="shared" si="25"/>
        <v>1.0803339999999999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>
        <v>2.0323872816758699E-5</v>
      </c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0.88469476940000014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0.13074100000000002</v>
      </c>
      <c r="G99" s="39">
        <v>1.0372480437353468</v>
      </c>
      <c r="H99" s="120">
        <v>1.8474202499999994</v>
      </c>
      <c r="I99" s="120">
        <v>7.9581179999999954</v>
      </c>
      <c r="J99" s="120">
        <v>2.1884824499999991</v>
      </c>
      <c r="K99" s="120">
        <v>1.2221395499999999</v>
      </c>
      <c r="L99" s="120">
        <v>13.216160249999994</v>
      </c>
      <c r="M99" s="40">
        <v>1.0803339999999999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0.30706352466000014</v>
      </c>
      <c r="H107" s="120">
        <v>0.37861785999999997</v>
      </c>
      <c r="I107" s="120">
        <v>0.62844206000000002</v>
      </c>
      <c r="J107" s="120">
        <v>0.18483590000000003</v>
      </c>
      <c r="K107" s="120">
        <v>0.14786871999999998</v>
      </c>
      <c r="L107" s="120">
        <v>1.3397645399999998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1.0783492799999999E-3</v>
      </c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3.9508358000000003E-4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4.3974217456956566E-3</v>
      </c>
      <c r="H114" s="120">
        <v>9.8511860419500004E-5</v>
      </c>
      <c r="I114" s="120">
        <v>7.9048034972811002E-3</v>
      </c>
      <c r="J114" s="120">
        <v>7.9048034972811002E-3</v>
      </c>
      <c r="K114" s="120">
        <v>1.2076358449998801E-2</v>
      </c>
      <c r="L114" s="120">
        <v>2.79844909776884E-2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0.50886234859424229</v>
      </c>
      <c r="G116" s="42">
        <f t="shared" ref="G116:M116" si="27">SUM(G88,G83,G75)</f>
        <v>8.6160559186328562</v>
      </c>
      <c r="H116" s="122">
        <f t="shared" si="27"/>
        <v>500.78327150981323</v>
      </c>
      <c r="I116" s="122">
        <f t="shared" si="27"/>
        <v>781.1249601604253</v>
      </c>
      <c r="J116" s="122">
        <f t="shared" si="27"/>
        <v>273.44373338496467</v>
      </c>
      <c r="K116" s="122">
        <f t="shared" si="27"/>
        <v>228.49960888261583</v>
      </c>
      <c r="L116" s="122">
        <f t="shared" si="27"/>
        <v>1783.8515739443749</v>
      </c>
      <c r="M116" s="43">
        <f t="shared" si="27"/>
        <v>1.4910192248077569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1.657230068520212E-4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1.657230068520212E-4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0.20281196000000001</v>
      </c>
      <c r="G128" s="17">
        <f t="shared" ref="G128:M128" si="31">SUM(G129:G138)</f>
        <v>62.456719220150426</v>
      </c>
      <c r="H128" s="111">
        <f t="shared" si="31"/>
        <v>1202.192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11342.342827125716</v>
      </c>
      <c r="M128" s="112">
        <f t="shared" si="31"/>
        <v>31.197060880000006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1202.192</v>
      </c>
      <c r="I129" s="120"/>
      <c r="J129" s="120"/>
      <c r="K129" s="120"/>
      <c r="L129" s="120">
        <v>1202.192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4105.5181000000002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1.2212244999999999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>
        <v>3.9302000000000004E-2</v>
      </c>
      <c r="G135" s="39">
        <v>36.847835999999994</v>
      </c>
      <c r="H135" s="120"/>
      <c r="I135" s="120"/>
      <c r="J135" s="120"/>
      <c r="K135" s="120"/>
      <c r="L135" s="120">
        <v>5895.6537600000001</v>
      </c>
      <c r="M135" s="40">
        <v>30.706531000000005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0.16350996000000001</v>
      </c>
      <c r="G137" s="39">
        <v>25.608883220150432</v>
      </c>
      <c r="H137" s="120"/>
      <c r="I137" s="120"/>
      <c r="J137" s="120"/>
      <c r="K137" s="120"/>
      <c r="L137" s="120">
        <v>137.75774262571545</v>
      </c>
      <c r="M137" s="40">
        <v>0.49052987999999997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11.802250130012801</v>
      </c>
      <c r="H140" s="111">
        <f t="shared" si="33"/>
        <v>1536.3918100000001</v>
      </c>
      <c r="I140" s="111">
        <f t="shared" si="33"/>
        <v>1526.0276600000002</v>
      </c>
      <c r="J140" s="111">
        <f t="shared" si="33"/>
        <v>1526.0276600000002</v>
      </c>
      <c r="K140" s="111">
        <f t="shared" si="33"/>
        <v>188.08062999999999</v>
      </c>
      <c r="L140" s="111">
        <f t="shared" si="33"/>
        <v>4776.5277599999999</v>
      </c>
      <c r="M140" s="112">
        <f t="shared" si="33"/>
        <v>1.0106413000103998E-3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1536.3918100000001</v>
      </c>
      <c r="I141" s="120">
        <v>1526.0276600000002</v>
      </c>
      <c r="J141" s="120">
        <v>1526.0276600000002</v>
      </c>
      <c r="K141" s="120">
        <v>188.08062999999999</v>
      </c>
      <c r="L141" s="120">
        <v>4776.5277599999999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11.802250130012801</v>
      </c>
      <c r="H149" s="120"/>
      <c r="I149" s="120"/>
      <c r="J149" s="120"/>
      <c r="K149" s="120"/>
      <c r="L149" s="120"/>
      <c r="M149" s="40">
        <v>1.0106413000103998E-3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0.20281196000000001</v>
      </c>
      <c r="G238" s="42">
        <f t="shared" ref="G238:M238" si="43">SUM(G228,G204,G173,G155,G140,G128,G121,G236)</f>
        <v>74.259135073170086</v>
      </c>
      <c r="H238" s="122">
        <f t="shared" si="43"/>
        <v>2738.5838100000001</v>
      </c>
      <c r="I238" s="122">
        <f t="shared" si="43"/>
        <v>1526.0276600000002</v>
      </c>
      <c r="J238" s="122">
        <f t="shared" si="43"/>
        <v>1526.0276600000002</v>
      </c>
      <c r="K238" s="122">
        <f t="shared" si="43"/>
        <v>188.08062999999999</v>
      </c>
      <c r="L238" s="122">
        <f t="shared" si="43"/>
        <v>16118.870587125715</v>
      </c>
      <c r="M238" s="43">
        <f t="shared" si="43"/>
        <v>31.198071521300015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0.39899999999999997</v>
      </c>
      <c r="I313" s="111">
        <f t="shared" si="65"/>
        <v>0.2014</v>
      </c>
      <c r="J313" s="111">
        <f t="shared" si="65"/>
        <v>0.2014</v>
      </c>
      <c r="K313" s="111">
        <f t="shared" si="65"/>
        <v>0.2014</v>
      </c>
      <c r="L313" s="111">
        <f t="shared" si="65"/>
        <v>1.0032000000000001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0.39899999999999997</v>
      </c>
      <c r="I319" s="113">
        <v>0.2014</v>
      </c>
      <c r="J319" s="113">
        <v>0.2014</v>
      </c>
      <c r="K319" s="113">
        <v>0.2014</v>
      </c>
      <c r="L319" s="113">
        <v>1.0032000000000001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1919.5351690000002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1919.5351690000002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4.1834999999999997E-3</v>
      </c>
      <c r="H336" s="111">
        <f t="shared" si="69"/>
        <v>4.6436849999999996</v>
      </c>
      <c r="I336" s="111">
        <f t="shared" si="69"/>
        <v>1.8825750000000003</v>
      </c>
      <c r="J336" s="111">
        <f t="shared" si="69"/>
        <v>1.8825750000000003</v>
      </c>
      <c r="K336" s="111">
        <f t="shared" si="69"/>
        <v>1.8825750000000003</v>
      </c>
      <c r="L336" s="111">
        <f t="shared" si="69"/>
        <v>10.291410000000001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4.1834999999999997E-3</v>
      </c>
      <c r="H338" s="113">
        <v>4.6436849999999996</v>
      </c>
      <c r="I338" s="113">
        <v>1.8825750000000003</v>
      </c>
      <c r="J338" s="113">
        <v>1.8825750000000003</v>
      </c>
      <c r="K338" s="113">
        <v>1.8825750000000003</v>
      </c>
      <c r="L338" s="113">
        <v>10.291410000000001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4.1834999999999997E-3</v>
      </c>
      <c r="H341" s="114">
        <f t="shared" si="71"/>
        <v>5.0426849999999996</v>
      </c>
      <c r="I341" s="114">
        <f t="shared" si="71"/>
        <v>2.0839750000000001</v>
      </c>
      <c r="J341" s="114">
        <f t="shared" si="71"/>
        <v>2.0839750000000001</v>
      </c>
      <c r="K341" s="114">
        <f t="shared" si="71"/>
        <v>2.0839750000000001</v>
      </c>
      <c r="L341" s="114">
        <f t="shared" si="71"/>
        <v>11.29461</v>
      </c>
      <c r="M341" s="28">
        <f t="shared" si="71"/>
        <v>1919.5351690000002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10.982805430599999</v>
      </c>
      <c r="H346" s="111">
        <f t="shared" si="73"/>
        <v>285.07003918359999</v>
      </c>
      <c r="I346" s="111">
        <f t="shared" si="73"/>
        <v>328.53984219879999</v>
      </c>
      <c r="J346" s="111">
        <f t="shared" si="73"/>
        <v>245.52609262920001</v>
      </c>
      <c r="K346" s="111">
        <f t="shared" si="73"/>
        <v>289.05030393420003</v>
      </c>
      <c r="L346" s="111">
        <f t="shared" si="73"/>
        <v>1148.1862779455</v>
      </c>
      <c r="M346" s="112">
        <f t="shared" si="73"/>
        <v>2.2079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4.7591535702999987</v>
      </c>
      <c r="H347" s="113">
        <v>124.11558510169996</v>
      </c>
      <c r="I347" s="113">
        <v>143.64326957859998</v>
      </c>
      <c r="J347" s="113">
        <v>106.73257800709999</v>
      </c>
      <c r="K347" s="113">
        <v>126.66592393110001</v>
      </c>
      <c r="L347" s="113">
        <v>501.15735661800011</v>
      </c>
      <c r="M347" s="24">
        <v>0.95750699999999989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1.8598176872000001</v>
      </c>
      <c r="H348" s="113">
        <v>48.021831395099994</v>
      </c>
      <c r="I348" s="113">
        <v>55.706560669699996</v>
      </c>
      <c r="J348" s="113">
        <v>41.208275688600004</v>
      </c>
      <c r="K348" s="113">
        <v>49.407219471299996</v>
      </c>
      <c r="L348" s="113">
        <v>194.34388722389994</v>
      </c>
      <c r="M348" s="24">
        <v>0.37426700000000013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4.3638341730999999</v>
      </c>
      <c r="H349" s="113">
        <v>112.9326226868</v>
      </c>
      <c r="I349" s="113">
        <v>129.19001195050001</v>
      </c>
      <c r="J349" s="113">
        <v>97.585238933500023</v>
      </c>
      <c r="K349" s="113">
        <v>112.97716053180004</v>
      </c>
      <c r="L349" s="113">
        <v>452.68503410359989</v>
      </c>
      <c r="M349" s="24">
        <v>0.87612599999999996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1.4260232175000001</v>
      </c>
      <c r="H351" s="111">
        <f t="shared" si="75"/>
        <v>54.085378174699997</v>
      </c>
      <c r="I351" s="111">
        <f t="shared" si="75"/>
        <v>61.467418846100003</v>
      </c>
      <c r="J351" s="111">
        <f t="shared" si="75"/>
        <v>47.24894770480001</v>
      </c>
      <c r="K351" s="111">
        <f t="shared" si="75"/>
        <v>51.828940511599995</v>
      </c>
      <c r="L351" s="111">
        <f t="shared" si="75"/>
        <v>214.63068523710001</v>
      </c>
      <c r="M351" s="112">
        <f t="shared" si="75"/>
        <v>0.35839799999999999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0.59468626320000006</v>
      </c>
      <c r="H352" s="113">
        <v>23.290260008499999</v>
      </c>
      <c r="I352" s="113">
        <v>26.515032383900003</v>
      </c>
      <c r="J352" s="113">
        <v>20.329943114800006</v>
      </c>
      <c r="K352" s="113">
        <v>22.396974151899993</v>
      </c>
      <c r="L352" s="113">
        <v>92.53220965970003</v>
      </c>
      <c r="M352" s="24">
        <v>0.15427099999999999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0.23516598330000005</v>
      </c>
      <c r="H353" s="113">
        <v>9.3815794114000006</v>
      </c>
      <c r="I353" s="113">
        <v>10.691616418699997</v>
      </c>
      <c r="J353" s="113">
        <v>8.1854294558000014</v>
      </c>
      <c r="K353" s="113">
        <v>9.0395512853</v>
      </c>
      <c r="L353" s="113">
        <v>37.298176571100008</v>
      </c>
      <c r="M353" s="24">
        <v>6.2175000000000001E-2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0.59617097100000005</v>
      </c>
      <c r="H354" s="113">
        <v>21.413538754800001</v>
      </c>
      <c r="I354" s="113">
        <v>24.260770043500003</v>
      </c>
      <c r="J354" s="113">
        <v>18.733575134200002</v>
      </c>
      <c r="K354" s="113">
        <v>20.392415074399999</v>
      </c>
      <c r="L354" s="113">
        <v>84.800299006299994</v>
      </c>
      <c r="M354" s="24">
        <v>0.14195199999999999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1.9792865701000002</v>
      </c>
      <c r="H356" s="111">
        <f t="shared" si="77"/>
        <v>28.277754338399998</v>
      </c>
      <c r="I356" s="111">
        <f t="shared" si="77"/>
        <v>171.23751238469998</v>
      </c>
      <c r="J356" s="111">
        <f t="shared" si="77"/>
        <v>191.34613769240002</v>
      </c>
      <c r="K356" s="111">
        <f t="shared" si="77"/>
        <v>43.987617860099995</v>
      </c>
      <c r="L356" s="111">
        <f t="shared" si="77"/>
        <v>434.84902227449987</v>
      </c>
      <c r="M356" s="112">
        <f t="shared" si="77"/>
        <v>0.38038899999999987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1.3866982613000001</v>
      </c>
      <c r="H357" s="113">
        <v>19.809975157099998</v>
      </c>
      <c r="I357" s="113">
        <v>119.960405119</v>
      </c>
      <c r="J357" s="113">
        <v>134.04749856480004</v>
      </c>
      <c r="K357" s="113">
        <v>30.815516911299998</v>
      </c>
      <c r="L357" s="113">
        <v>304.63339575259988</v>
      </c>
      <c r="M357" s="24">
        <v>0.2664959999999999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0.34765963709999997</v>
      </c>
      <c r="H358" s="113">
        <v>4.9665662446000001</v>
      </c>
      <c r="I358" s="113">
        <v>30.075317814199998</v>
      </c>
      <c r="J358" s="113">
        <v>33.607098254199997</v>
      </c>
      <c r="K358" s="113">
        <v>7.725769713600001</v>
      </c>
      <c r="L358" s="113">
        <v>76.374752025999982</v>
      </c>
      <c r="M358" s="24">
        <v>6.6747999999999988E-2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0.24492867169999999</v>
      </c>
      <c r="H359" s="113">
        <v>3.5012129367</v>
      </c>
      <c r="I359" s="113">
        <v>21.201789451499994</v>
      </c>
      <c r="J359" s="113">
        <v>23.69154087339999</v>
      </c>
      <c r="K359" s="113">
        <v>5.4463312351999997</v>
      </c>
      <c r="L359" s="113">
        <v>53.840874495899989</v>
      </c>
      <c r="M359" s="24">
        <v>4.7145000000000006E-2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9.9180348400000021E-2</v>
      </c>
      <c r="H361" s="111">
        <v>1.3839153164000002</v>
      </c>
      <c r="I361" s="111">
        <v>2.3648927533999999</v>
      </c>
      <c r="J361" s="111">
        <v>0.91055201209999981</v>
      </c>
      <c r="K361" s="111">
        <v>2.7441605269999996</v>
      </c>
      <c r="L361" s="111">
        <v>7.4035206082999983</v>
      </c>
      <c r="M361" s="112">
        <v>7.9722000000000001E-2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0.35165523039999996</v>
      </c>
      <c r="H363" s="111">
        <f t="shared" si="79"/>
        <v>5.1242501271999998</v>
      </c>
      <c r="I363" s="111">
        <f t="shared" si="79"/>
        <v>9.0776132707000023</v>
      </c>
      <c r="J363" s="111">
        <f t="shared" si="79"/>
        <v>3.2865271423999998</v>
      </c>
      <c r="K363" s="111">
        <f t="shared" si="79"/>
        <v>10.5810921533</v>
      </c>
      <c r="L363" s="111">
        <f t="shared" si="79"/>
        <v>28.069482694200001</v>
      </c>
      <c r="M363" s="112">
        <f t="shared" si="79"/>
        <v>0.31586899999999996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6.2540492500000003E-2</v>
      </c>
      <c r="H364" s="113">
        <v>0.93344566540000007</v>
      </c>
      <c r="I364" s="113">
        <v>1.6848769929999998</v>
      </c>
      <c r="J364" s="113">
        <v>0.59040238039999993</v>
      </c>
      <c r="K364" s="113">
        <v>1.9684134503999999</v>
      </c>
      <c r="L364" s="113">
        <v>5.1771384895000008</v>
      </c>
      <c r="M364" s="24">
        <v>5.9551999999999994E-2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2.6585525099999997E-2</v>
      </c>
      <c r="H365" s="113">
        <v>0.40000087169999998</v>
      </c>
      <c r="I365" s="113">
        <v>0.72642225910000002</v>
      </c>
      <c r="J365" s="113">
        <v>0.25183036939999998</v>
      </c>
      <c r="K365" s="113">
        <v>0.8492877363000001</v>
      </c>
      <c r="L365" s="113">
        <v>2.2275412369000005</v>
      </c>
      <c r="M365" s="24">
        <v>2.5805999999999996E-2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0.26252921279999997</v>
      </c>
      <c r="H366" s="113">
        <v>3.7908035901000003</v>
      </c>
      <c r="I366" s="113">
        <v>6.6663140186000014</v>
      </c>
      <c r="J366" s="113">
        <v>2.4442943925999998</v>
      </c>
      <c r="K366" s="113">
        <v>7.7633909666000003</v>
      </c>
      <c r="L366" s="113">
        <v>20.6648029678</v>
      </c>
      <c r="M366" s="24">
        <v>0.23051099999999997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8.6110556449000022</v>
      </c>
      <c r="I370" s="111">
        <v>0.44601593580000004</v>
      </c>
      <c r="J370" s="111">
        <v>0.6584044763000001</v>
      </c>
      <c r="K370" s="111"/>
      <c r="L370" s="111">
        <v>9.7154760582000019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14.838950796999999</v>
      </c>
      <c r="H374" s="114">
        <f t="shared" si="81"/>
        <v>382.55239278519997</v>
      </c>
      <c r="I374" s="114">
        <f t="shared" si="81"/>
        <v>573.13329538949995</v>
      </c>
      <c r="J374" s="114">
        <f t="shared" si="81"/>
        <v>488.9766616572</v>
      </c>
      <c r="K374" s="114">
        <f t="shared" si="81"/>
        <v>398.19211498620001</v>
      </c>
      <c r="L374" s="114">
        <f t="shared" si="81"/>
        <v>1842.8544648177999</v>
      </c>
      <c r="M374" s="28">
        <f t="shared" si="81"/>
        <v>3.3422779999999999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2.7299999999999998E-3</v>
      </c>
      <c r="G379" s="17">
        <v>1.20340702531E-2</v>
      </c>
      <c r="H379" s="111">
        <v>0.28769001308587361</v>
      </c>
      <c r="I379" s="111">
        <v>0.67625992226743481</v>
      </c>
      <c r="J379" s="111">
        <v>0.632447053166171</v>
      </c>
      <c r="K379" s="111">
        <v>7.3981671320705207</v>
      </c>
      <c r="L379" s="111">
        <v>8.994564121489999</v>
      </c>
      <c r="M379" s="112">
        <v>2.872E-3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4.8222291910000005E-3</v>
      </c>
      <c r="H381" s="111">
        <f t="shared" si="83"/>
        <v>2.9828221799999999</v>
      </c>
      <c r="I381" s="111">
        <f t="shared" si="83"/>
        <v>4.9713703000000011</v>
      </c>
      <c r="J381" s="111">
        <f t="shared" si="83"/>
        <v>3.4203027663999994</v>
      </c>
      <c r="K381" s="111">
        <f t="shared" si="83"/>
        <v>0.78547650740000008</v>
      </c>
      <c r="L381" s="111">
        <f t="shared" si="83"/>
        <v>12.159971753800001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2.8645137899999996E-4</v>
      </c>
      <c r="H382" s="113">
        <v>0.17718642000000007</v>
      </c>
      <c r="I382" s="113">
        <v>0.29531069999999998</v>
      </c>
      <c r="J382" s="113">
        <v>0.2031737616</v>
      </c>
      <c r="K382" s="113">
        <v>4.6659090600000008E-2</v>
      </c>
      <c r="L382" s="113">
        <v>0.72232997220000006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4.5357778120000006E-3</v>
      </c>
      <c r="H384" s="113">
        <v>2.8056357599999999</v>
      </c>
      <c r="I384" s="113">
        <v>4.6760596000000012</v>
      </c>
      <c r="J384" s="113">
        <v>3.2171290047999994</v>
      </c>
      <c r="K384" s="113">
        <v>0.73881741680000002</v>
      </c>
      <c r="L384" s="113">
        <v>11.4376417816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1.0778690000000002</v>
      </c>
      <c r="G392" s="17">
        <f t="shared" ref="G392:M392" si="87">SUM(G393:G395)</f>
        <v>3.2315189906209998</v>
      </c>
      <c r="H392" s="111">
        <f t="shared" si="87"/>
        <v>36.101292163400004</v>
      </c>
      <c r="I392" s="111">
        <f t="shared" si="87"/>
        <v>211.02146081699993</v>
      </c>
      <c r="J392" s="111">
        <f t="shared" si="87"/>
        <v>149.99146081700002</v>
      </c>
      <c r="K392" s="111">
        <f t="shared" si="87"/>
        <v>57.720146081699994</v>
      </c>
      <c r="L392" s="111">
        <f t="shared" si="87"/>
        <v>454.83435987910002</v>
      </c>
      <c r="M392" s="112">
        <f t="shared" si="87"/>
        <v>3.5848550000000001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0.121153</v>
      </c>
      <c r="G393" s="23">
        <v>0.24950165208000002</v>
      </c>
      <c r="H393" s="113">
        <v>3.3544100320000001</v>
      </c>
      <c r="I393" s="113">
        <v>17.85705016</v>
      </c>
      <c r="J393" s="113">
        <v>15.687050160000004</v>
      </c>
      <c r="K393" s="113">
        <v>3.0877050160000006</v>
      </c>
      <c r="L393" s="113">
        <v>39.986215368000003</v>
      </c>
      <c r="M393" s="24">
        <v>0.16680900000000001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5.4103999999999999E-2</v>
      </c>
      <c r="G394" s="23">
        <v>8.7915960625999989E-2</v>
      </c>
      <c r="H394" s="113">
        <v>1.3525532404</v>
      </c>
      <c r="I394" s="113">
        <v>6.7627662020000017</v>
      </c>
      <c r="J394" s="113">
        <v>6.7627662020000017</v>
      </c>
      <c r="K394" s="113">
        <v>0.67627662020000001</v>
      </c>
      <c r="L394" s="113">
        <v>15.5543622646</v>
      </c>
      <c r="M394" s="24">
        <v>2.5698999999999996E-2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0.90261200000000008</v>
      </c>
      <c r="G395" s="23">
        <v>2.8941013779149998</v>
      </c>
      <c r="H395" s="113">
        <v>31.394328891000001</v>
      </c>
      <c r="I395" s="113">
        <v>186.40164445499994</v>
      </c>
      <c r="J395" s="113">
        <v>127.541644455</v>
      </c>
      <c r="K395" s="113">
        <v>53.956164445499994</v>
      </c>
      <c r="L395" s="113">
        <v>399.29378224650003</v>
      </c>
      <c r="M395" s="24">
        <v>3.392347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0.22947769514162369</v>
      </c>
      <c r="I397" s="111">
        <f t="shared" si="89"/>
        <v>0.42070910647361215</v>
      </c>
      <c r="J397" s="111">
        <f t="shared" si="89"/>
        <v>0.14342355978502258</v>
      </c>
      <c r="K397" s="111">
        <f t="shared" si="89"/>
        <v>11.405126773216844</v>
      </c>
      <c r="L397" s="111">
        <f t="shared" si="89"/>
        <v>12.198737134617105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3.3446871468680847E-2</v>
      </c>
      <c r="I398" s="113">
        <v>6.1319264171806345E-2</v>
      </c>
      <c r="J398" s="113">
        <v>2.0904294714785984E-2</v>
      </c>
      <c r="K398" s="113">
        <v>1.6889036965917945</v>
      </c>
      <c r="L398" s="113">
        <v>1.8045741269470674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4.3664217322969814E-3</v>
      </c>
      <c r="I399" s="113">
        <v>8.0051064847409797E-3</v>
      </c>
      <c r="J399" s="113">
        <v>2.7290135888031531E-3</v>
      </c>
      <c r="K399" s="113">
        <v>2.4061156576604152</v>
      </c>
      <c r="L399" s="113">
        <v>2.4212161994662562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0.15620929051301838</v>
      </c>
      <c r="I400" s="113">
        <v>0.28638369839844413</v>
      </c>
      <c r="J400" s="113">
        <v>9.763080678949218E-2</v>
      </c>
      <c r="K400" s="113">
        <v>1.8837881247967365</v>
      </c>
      <c r="L400" s="113">
        <v>2.4240119204976911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3.5455111427627459E-2</v>
      </c>
      <c r="I401" s="113">
        <v>6.500103741862065E-2</v>
      </c>
      <c r="J401" s="113">
        <v>2.2159444691941251E-2</v>
      </c>
      <c r="K401" s="113">
        <v>5.4263192941678984</v>
      </c>
      <c r="L401" s="113">
        <v>5.54893488770609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58.960409999999996</v>
      </c>
      <c r="I403" s="111">
        <v>98.267350000000022</v>
      </c>
      <c r="J403" s="111">
        <v>67.607936800000019</v>
      </c>
      <c r="K403" s="111">
        <v>15.526241299999997</v>
      </c>
      <c r="L403" s="111">
        <v>240.3619381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0.69998000000000005</v>
      </c>
      <c r="I405" s="111">
        <v>1.0394600000000003</v>
      </c>
      <c r="J405" s="111">
        <v>0.74795919999999994</v>
      </c>
      <c r="K405" s="111">
        <v>0.17176970000000005</v>
      </c>
      <c r="L405" s="111">
        <v>2.6591689000000001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32.046697874637601</v>
      </c>
      <c r="I407" s="111">
        <v>53.411163124395991</v>
      </c>
      <c r="J407" s="111">
        <v>36.746880229584448</v>
      </c>
      <c r="K407" s="111">
        <v>8.4389637736545655</v>
      </c>
      <c r="L407" s="111">
        <v>130.64370500227264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/>
      <c r="I411" s="111"/>
      <c r="J411" s="111"/>
      <c r="K411" s="111"/>
      <c r="L411" s="111"/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1.0805990000000001</v>
      </c>
      <c r="G413" s="27">
        <f t="shared" ref="G413:M413" si="91">SUM(G411,G409,G407,G405,G403,G397,G392,G386,G381,G379)</f>
        <v>3.2483752900650997</v>
      </c>
      <c r="H413" s="114">
        <f t="shared" si="91"/>
        <v>131.3083699262651</v>
      </c>
      <c r="I413" s="114">
        <f t="shared" si="91"/>
        <v>369.80777327013698</v>
      </c>
      <c r="J413" s="114">
        <f t="shared" si="91"/>
        <v>259.2904104259357</v>
      </c>
      <c r="K413" s="114">
        <f t="shared" si="91"/>
        <v>101.44589126804193</v>
      </c>
      <c r="L413" s="114">
        <f t="shared" si="91"/>
        <v>861.8524448912799</v>
      </c>
      <c r="M413" s="28">
        <f t="shared" si="91"/>
        <v>3.5877270000000001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0.92477887120000024</v>
      </c>
      <c r="G418" s="17">
        <f t="shared" ref="G418:M418" si="93">SUM(G419:G427)</f>
        <v>297.42122231993227</v>
      </c>
      <c r="H418" s="111">
        <f t="shared" si="93"/>
        <v>0.15279830419423396</v>
      </c>
      <c r="I418" s="111">
        <f t="shared" si="93"/>
        <v>0.266120016211357</v>
      </c>
      <c r="J418" s="111">
        <f t="shared" si="93"/>
        <v>0.17476331674444398</v>
      </c>
      <c r="K418" s="111">
        <f t="shared" si="93"/>
        <v>0.175958581244086</v>
      </c>
      <c r="L418" s="111">
        <f t="shared" si="93"/>
        <v>0.76964021838919994</v>
      </c>
      <c r="M418" s="112">
        <f t="shared" si="93"/>
        <v>0.35799426210040003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0.1118665112</v>
      </c>
      <c r="G419" s="23">
        <v>8.9436618152037504</v>
      </c>
      <c r="H419" s="113">
        <v>1.1752362803999999E-2</v>
      </c>
      <c r="I419" s="113">
        <v>2.5028139205999996E-2</v>
      </c>
      <c r="J419" s="113">
        <v>1.3300479205999999E-2</v>
      </c>
      <c r="K419" s="113">
        <v>1.6519053822000002E-2</v>
      </c>
      <c r="L419" s="113">
        <v>6.6600035038000008E-2</v>
      </c>
      <c r="M419" s="24">
        <v>1.2477662100400001E-2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6.2733999999999998E-2</v>
      </c>
      <c r="G420" s="23">
        <v>6.0405047285000003E-3</v>
      </c>
      <c r="H420" s="113">
        <v>0.11118548315026598</v>
      </c>
      <c r="I420" s="113">
        <v>0.23692383651367202</v>
      </c>
      <c r="J420" s="113">
        <v>0.12574965928180598</v>
      </c>
      <c r="K420" s="113">
        <v>0.15354320360545601</v>
      </c>
      <c r="L420" s="113">
        <v>0.62740218255119995</v>
      </c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0.25807836000000001</v>
      </c>
      <c r="G423" s="23">
        <v>255.332988</v>
      </c>
      <c r="H423" s="113">
        <v>2.9825575199999999E-2</v>
      </c>
      <c r="I423" s="113">
        <v>4.0937064E-3</v>
      </c>
      <c r="J423" s="113">
        <v>3.5673727200000005E-2</v>
      </c>
      <c r="K423" s="113">
        <v>5.8481519999999997E-3</v>
      </c>
      <c r="L423" s="113">
        <v>7.544116079999999E-2</v>
      </c>
      <c r="M423" s="24">
        <v>0.2470966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0.49210000000000015</v>
      </c>
      <c r="G425" s="23">
        <v>13.778800000000002</v>
      </c>
      <c r="H425" s="113">
        <v>3.4883039967999997E-5</v>
      </c>
      <c r="I425" s="113">
        <v>7.4334091684999989E-5</v>
      </c>
      <c r="J425" s="113">
        <v>3.9451056638000007E-5</v>
      </c>
      <c r="K425" s="113">
        <v>4.8171816629999988E-5</v>
      </c>
      <c r="L425" s="113">
        <v>1.9683999999999999E-4</v>
      </c>
      <c r="M425" s="24">
        <v>9.8419999999999994E-2</v>
      </c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19.359732000000001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100.30205154706749</v>
      </c>
      <c r="H434" s="111">
        <v>56.169205035562818</v>
      </c>
      <c r="I434" s="111">
        <v>105.31725944168029</v>
      </c>
      <c r="J434" s="111">
        <v>238.71912140114205</v>
      </c>
      <c r="K434" s="111">
        <v>0</v>
      </c>
      <c r="L434" s="111">
        <v>400.20558587838514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8.0709999999999983E-3</v>
      </c>
      <c r="G436" s="17">
        <f t="shared" ref="G436:M436" si="97">SUM(G437:G438)</f>
        <v>1.4529509999999999E-3</v>
      </c>
      <c r="H436" s="111">
        <f t="shared" si="97"/>
        <v>7.1033159999999991E-4</v>
      </c>
      <c r="I436" s="111">
        <f t="shared" si="97"/>
        <v>3.8799172999999987E-4</v>
      </c>
      <c r="J436" s="111">
        <f t="shared" si="97"/>
        <v>3.4655572000000001E-4</v>
      </c>
      <c r="K436" s="111">
        <f t="shared" si="97"/>
        <v>3.7615287000000003E-4</v>
      </c>
      <c r="L436" s="111">
        <f t="shared" si="97"/>
        <v>1.8210319199999999E-3</v>
      </c>
      <c r="M436" s="112">
        <f t="shared" si="97"/>
        <v>2.2061999999999995E-2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8.0709999999999983E-3</v>
      </c>
      <c r="G437" s="23">
        <v>1.4529509999999999E-3</v>
      </c>
      <c r="H437" s="113">
        <v>7.1033159999999991E-4</v>
      </c>
      <c r="I437" s="113">
        <v>3.8799172999999987E-4</v>
      </c>
      <c r="J437" s="113">
        <v>3.4655572000000001E-4</v>
      </c>
      <c r="K437" s="113">
        <v>3.7615287000000003E-4</v>
      </c>
      <c r="L437" s="113">
        <v>1.8210319199999999E-3</v>
      </c>
      <c r="M437" s="24">
        <v>2.2061999999999995E-2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0.93284987120000029</v>
      </c>
      <c r="G449" s="27">
        <f t="shared" ref="G449:M449" si="101">SUM(G440,G436,G434,G429,G418)</f>
        <v>397.72472681799979</v>
      </c>
      <c r="H449" s="114">
        <f t="shared" si="101"/>
        <v>56.32271367135705</v>
      </c>
      <c r="I449" s="114">
        <f t="shared" si="101"/>
        <v>105.58376744962165</v>
      </c>
      <c r="J449" s="114">
        <f t="shared" si="101"/>
        <v>238.89423127360649</v>
      </c>
      <c r="K449" s="114">
        <f t="shared" si="101"/>
        <v>0.17633473411408601</v>
      </c>
      <c r="L449" s="114">
        <f t="shared" si="101"/>
        <v>400.97704712869432</v>
      </c>
      <c r="M449" s="28">
        <f t="shared" si="101"/>
        <v>0.3800562621004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0.54701682040236954</v>
      </c>
      <c r="H470" s="111">
        <f t="shared" si="107"/>
        <v>1689.7577298884601</v>
      </c>
      <c r="I470" s="111">
        <f t="shared" si="107"/>
        <v>1842.9220768977482</v>
      </c>
      <c r="J470" s="111">
        <f t="shared" si="107"/>
        <v>825.57811024516718</v>
      </c>
      <c r="K470" s="111">
        <f t="shared" si="107"/>
        <v>724.29352766634668</v>
      </c>
      <c r="L470" s="111">
        <f t="shared" si="107"/>
        <v>5082.5514446977231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>
        <v>0.31893190359781859</v>
      </c>
      <c r="H471" s="113">
        <v>1510.4829852800829</v>
      </c>
      <c r="I471" s="113">
        <v>1342.5037694285634</v>
      </c>
      <c r="J471" s="113">
        <v>612.09062811610738</v>
      </c>
      <c r="K471" s="113">
        <v>571.0204635736884</v>
      </c>
      <c r="L471" s="113">
        <v>4036.0978463984429</v>
      </c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113"/>
      <c r="I472" s="113"/>
      <c r="J472" s="113"/>
      <c r="K472" s="113"/>
      <c r="L472" s="113"/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113"/>
      <c r="I473" s="113"/>
      <c r="J473" s="113"/>
      <c r="K473" s="113"/>
      <c r="L473" s="113"/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113"/>
      <c r="I474" s="113"/>
      <c r="J474" s="113"/>
      <c r="K474" s="113"/>
      <c r="L474" s="113"/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0.22808491680455101</v>
      </c>
      <c r="H475" s="113">
        <v>179.27474460837715</v>
      </c>
      <c r="I475" s="113">
        <v>500.41830746918487</v>
      </c>
      <c r="J475" s="113">
        <v>213.48748212905977</v>
      </c>
      <c r="K475" s="113">
        <v>153.27306409265827</v>
      </c>
      <c r="L475" s="113">
        <v>1046.4535982992804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13.864687999999997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13.864687999999997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13.864687999999997</v>
      </c>
      <c r="G526" s="27">
        <f t="shared" ref="G526:M526" si="117">SUM(G520,G514,G497,G477,G470,G462,G454)</f>
        <v>0.54701682040236954</v>
      </c>
      <c r="H526" s="114">
        <f t="shared" si="117"/>
        <v>1689.7577298884601</v>
      </c>
      <c r="I526" s="114">
        <f t="shared" si="117"/>
        <v>1842.9220768977482</v>
      </c>
      <c r="J526" s="114">
        <f t="shared" si="117"/>
        <v>825.57811024516718</v>
      </c>
      <c r="K526" s="114">
        <f t="shared" si="117"/>
        <v>724.29352766634668</v>
      </c>
      <c r="L526" s="114">
        <f t="shared" si="117"/>
        <v>5082.5514446977231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2001&amp;CTOTAL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1032110.2259933049</v>
      </c>
      <c r="E4" s="159">
        <f>ACIDIFICADORES!G43</f>
        <v>304297.04761540412</v>
      </c>
      <c r="F4" s="159">
        <f>ACIDIFICADORES!H43</f>
        <v>1847.3703032861399</v>
      </c>
      <c r="G4" s="159">
        <f>ACIDIFICADORES!I43</f>
        <v>1355.8159475789357</v>
      </c>
      <c r="H4" s="159">
        <f>ACIDIFICADORES!J43</f>
        <v>17675.390168505448</v>
      </c>
      <c r="I4" s="159">
        <f>ACIDIFICADORES!K43</f>
        <v>98297.922111744643</v>
      </c>
      <c r="J4" s="159">
        <f>ACIDIFICADORES!L43</f>
        <v>1641.6040469283839</v>
      </c>
      <c r="K4" s="159">
        <f>ACIDIFICADORES!M43</f>
        <v>100.64061500000001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27796.530765999996</v>
      </c>
      <c r="E5" s="164">
        <f>ACIDIFICADORES!G70</f>
        <v>46353.061463999999</v>
      </c>
      <c r="F5" s="164">
        <f>ACIDIFICADORES!H70</f>
        <v>43809.570619999984</v>
      </c>
      <c r="G5" s="164">
        <f>ACIDIFICADORES!I70</f>
        <v>32109.802631999995</v>
      </c>
      <c r="H5" s="164">
        <f>ACIDIFICADORES!J70</f>
        <v>373094.09126599994</v>
      </c>
      <c r="I5" s="164">
        <f>ACIDIFICADORES!K70</f>
        <v>26737.903151999999</v>
      </c>
      <c r="J5" s="164">
        <f>ACIDIFICADORES!L70</f>
        <v>481.0939479999999</v>
      </c>
      <c r="K5" s="164">
        <f>ACIDIFICADORES!M70</f>
        <v>5425.4606990000002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180601.02502687695</v>
      </c>
      <c r="E6" s="164">
        <f>ACIDIFICADORES!G116</f>
        <v>158342.41957139579</v>
      </c>
      <c r="F6" s="164">
        <f>ACIDIFICADORES!H116</f>
        <v>19433.398042030054</v>
      </c>
      <c r="G6" s="164">
        <f>ACIDIFICADORES!I116</f>
        <v>30340.457946253922</v>
      </c>
      <c r="H6" s="164">
        <f>ACIDIFICADORES!J116</f>
        <v>211022.31553895416</v>
      </c>
      <c r="I6" s="164">
        <f>ACIDIFICADORES!K116</f>
        <v>56775.549303670879</v>
      </c>
      <c r="J6" s="164">
        <f>ACIDIFICADORES!L116</f>
        <v>597.76149024654478</v>
      </c>
      <c r="K6" s="164">
        <f>ACIDIFICADORES!M116</f>
        <v>1429.2617145791864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49099.777948300878</v>
      </c>
      <c r="E7" s="164">
        <f>ACIDIFICADORES!G238</f>
        <v>9321.3187651340013</v>
      </c>
      <c r="F7" s="164">
        <f>ACIDIFICADORES!H238</f>
        <v>41602.131268069992</v>
      </c>
      <c r="G7" s="164">
        <f>ACIDIFICADORES!I238</f>
        <v>5230.6568447471682</v>
      </c>
      <c r="H7" s="164">
        <f>ACIDIFICADORES!J238</f>
        <v>169549.00344410923</v>
      </c>
      <c r="I7" s="164">
        <f>ACIDIFICADORES!K238</f>
        <v>26862.379421956637</v>
      </c>
      <c r="J7" s="164">
        <f>ACIDIFICADORES!L238</f>
        <v>7295.2172</v>
      </c>
      <c r="K7" s="164">
        <f>ACIDIFICADORES!M238</f>
        <v>2013.9664433597604</v>
      </c>
      <c r="L7" s="164">
        <f>ACIDIFICADORES!N238</f>
        <v>0</v>
      </c>
      <c r="M7" s="164">
        <f>ACIDIFICADORES!O238</f>
        <v>3188044.4611879997</v>
      </c>
      <c r="N7" s="165">
        <f>ACIDIFICADORES!P238</f>
        <v>244944.84209567637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39275.839840079054</v>
      </c>
      <c r="G8" s="164">
        <f>ACIDIFICADORES!I272</f>
        <v>41508.113046633356</v>
      </c>
      <c r="H8" s="164">
        <f>ACIDIFICADORES!J272</f>
        <v>0</v>
      </c>
      <c r="I8" s="164">
        <f>ACIDIFICADORES!K272</f>
        <v>44.200537016929125</v>
      </c>
      <c r="J8" s="164">
        <f>ACIDIFICADORES!L272</f>
        <v>0.30105388364767799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9.7788869999999974</v>
      </c>
      <c r="E9" s="164">
        <f>ACIDIFICADORES!G341</f>
        <v>76.144887000000011</v>
      </c>
      <c r="F9" s="164">
        <f>ACIDIFICADORES!H341</f>
        <v>438903.45461499994</v>
      </c>
      <c r="G9" s="164">
        <f>ACIDIFICADORES!I341</f>
        <v>0</v>
      </c>
      <c r="H9" s="164">
        <f>ACIDIFICADORES!J341</f>
        <v>2328.2605059999992</v>
      </c>
      <c r="I9" s="164">
        <f>ACIDIFICADORES!K341</f>
        <v>0</v>
      </c>
      <c r="J9" s="164">
        <f>ACIDIFICADORES!L341</f>
        <v>2437.9893849999989</v>
      </c>
      <c r="K9" s="164">
        <f>ACIDIFICADORES!M341</f>
        <v>257.44331099999994</v>
      </c>
      <c r="L9" s="164">
        <f>ACIDIFICADORES!N341</f>
        <v>168185.17567100006</v>
      </c>
      <c r="M9" s="164">
        <f>ACIDIFICADORES!O341</f>
        <v>5168851.7205740027</v>
      </c>
      <c r="N9" s="165">
        <f>ACIDIFICADORES!P341</f>
        <v>268.63662240000002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14161.774674</v>
      </c>
      <c r="E10" s="164">
        <f>ACIDIFICADORES!G374</f>
        <v>485257.91260299995</v>
      </c>
      <c r="F10" s="164">
        <f>ACIDIFICADORES!H374</f>
        <v>156954.73061600002</v>
      </c>
      <c r="G10" s="164">
        <f>ACIDIFICADORES!I374</f>
        <v>10767.955425</v>
      </c>
      <c r="H10" s="164">
        <f>ACIDIFICADORES!J374</f>
        <v>1073938.7908680001</v>
      </c>
      <c r="I10" s="164">
        <f>ACIDIFICADORES!K374</f>
        <v>81093.335416000016</v>
      </c>
      <c r="J10" s="164">
        <f>ACIDIFICADORES!L374</f>
        <v>2959.2552290000003</v>
      </c>
      <c r="K10" s="164">
        <f>ACIDIFICADORES!M374</f>
        <v>5221.7364149999994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572964.56629549747</v>
      </c>
      <c r="E11" s="164">
        <f>ACIDIFICADORES!G413</f>
        <v>773212.02726930636</v>
      </c>
      <c r="F11" s="164">
        <f>ACIDIFICADORES!H413</f>
        <v>34552.195079671394</v>
      </c>
      <c r="G11" s="164">
        <f>ACIDIFICADORES!I413</f>
        <v>3184.6525737778356</v>
      </c>
      <c r="H11" s="164">
        <f>ACIDIFICADORES!J413</f>
        <v>109823.38251591468</v>
      </c>
      <c r="I11" s="164">
        <f>ACIDIFICADORES!K413</f>
        <v>51560.022979776091</v>
      </c>
      <c r="J11" s="164">
        <f>ACIDIFICADORES!L413</f>
        <v>1514.0335484304767</v>
      </c>
      <c r="K11" s="164">
        <f>ACIDIFICADORES!M413</f>
        <v>87.679384999999996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18698.662803312251</v>
      </c>
      <c r="E12" s="164">
        <f>ACIDIFICADORES!G449</f>
        <v>55420.751707054689</v>
      </c>
      <c r="F12" s="164">
        <f>ACIDIFICADORES!H449</f>
        <v>14600.012694316065</v>
      </c>
      <c r="G12" s="164">
        <f>ACIDIFICADORES!I449</f>
        <v>523693.51089896035</v>
      </c>
      <c r="H12" s="164">
        <f>ACIDIFICADORES!J449</f>
        <v>632879.76366017712</v>
      </c>
      <c r="I12" s="164">
        <f>ACIDIFICADORES!K449</f>
        <v>1081.0509794802394</v>
      </c>
      <c r="J12" s="164">
        <f>ACIDIFICADORES!L449</f>
        <v>5037.9049729088256</v>
      </c>
      <c r="K12" s="164">
        <f>ACIDIFICADORES!M449</f>
        <v>6245.7154050000017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419.46133300000002</v>
      </c>
      <c r="E13" s="164">
        <f>ACIDIFICADORES!G526</f>
        <v>91545.437188000011</v>
      </c>
      <c r="F13" s="164">
        <f>ACIDIFICADORES!H526</f>
        <v>115915.59382699998</v>
      </c>
      <c r="G13" s="164">
        <f>ACIDIFICADORES!I526</f>
        <v>1040397.4070979999</v>
      </c>
      <c r="H13" s="164">
        <f>ACIDIFICADORES!J526</f>
        <v>73655.905016000019</v>
      </c>
      <c r="I13" s="164">
        <f>ACIDIFICADORES!K526</f>
        <v>676.679171</v>
      </c>
      <c r="J13" s="164">
        <f>ACIDIFICADORES!L526</f>
        <v>30623.243352999994</v>
      </c>
      <c r="K13" s="164">
        <f>ACIDIFICADORES!M526</f>
        <v>558420.16911299992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1749.7693399999994</v>
      </c>
      <c r="E14" s="164">
        <f>ACIDIFICADORES!G653</f>
        <v>8770.2144599999992</v>
      </c>
      <c r="F14" s="164">
        <f>ACIDIFICADORES!H653</f>
        <v>23284.11924</v>
      </c>
      <c r="G14" s="164">
        <f>ACIDIFICADORES!I653</f>
        <v>5430.2218080000002</v>
      </c>
      <c r="H14" s="164">
        <f>ACIDIFICADORES!J653</f>
        <v>252475.15148</v>
      </c>
      <c r="I14" s="164">
        <f>ACIDIFICADORES!K653</f>
        <v>0</v>
      </c>
      <c r="J14" s="164">
        <f>ACIDIFICADORES!L653</f>
        <v>2414.0274439999994</v>
      </c>
      <c r="K14" s="164">
        <f>ACIDIFICADORES!M653</f>
        <v>1959.6686500000001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1897611.5730672926</v>
      </c>
      <c r="E15" s="168">
        <f t="shared" si="0"/>
        <v>1932596.3355302948</v>
      </c>
      <c r="F15" s="168">
        <f t="shared" si="0"/>
        <v>930178.41614545265</v>
      </c>
      <c r="G15" s="168">
        <f t="shared" si="0"/>
        <v>1694018.5942209514</v>
      </c>
      <c r="H15" s="168">
        <f t="shared" si="0"/>
        <v>2916442.0544636608</v>
      </c>
      <c r="I15" s="168">
        <f t="shared" si="0"/>
        <v>343129.04307264549</v>
      </c>
      <c r="J15" s="168">
        <f t="shared" si="0"/>
        <v>55002.43167139787</v>
      </c>
      <c r="K15" s="168">
        <f t="shared" si="0"/>
        <v>581161.74175093893</v>
      </c>
      <c r="L15" s="168">
        <f t="shared" si="0"/>
        <v>168185.17567100006</v>
      </c>
      <c r="M15" s="168">
        <f t="shared" si="0"/>
        <v>8356896.1817620024</v>
      </c>
      <c r="N15" s="169">
        <f t="shared" si="0"/>
        <v>245213.47871807637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5243.2560045916816</v>
      </c>
      <c r="E20" s="159">
        <f>'METALES PESADOS'!G43</f>
        <v>4085.0848643846853</v>
      </c>
      <c r="F20" s="159">
        <f>'METALES PESADOS'!H43</f>
        <v>13690.907678521218</v>
      </c>
      <c r="G20" s="159">
        <f>'METALES PESADOS'!I43</f>
        <v>10511.569764191412</v>
      </c>
      <c r="H20" s="159">
        <f>'METALES PESADOS'!J43</f>
        <v>5232.1881233443619</v>
      </c>
      <c r="I20" s="159">
        <f>'METALES PESADOS'!K43</f>
        <v>196872.75058672481</v>
      </c>
      <c r="J20" s="159">
        <f>'METALES PESADOS'!L43</f>
        <v>6795.1700918444358</v>
      </c>
      <c r="K20" s="159">
        <f>'METALES PESADOS'!M43</f>
        <v>4410.78204035215</v>
      </c>
      <c r="L20" s="160">
        <f>'METALES PESADOS'!N43</f>
        <v>26655.832467118402</v>
      </c>
      <c r="M20" s="158">
        <f>'METALES PESADOS'!O43</f>
        <v>10981.521216909032</v>
      </c>
      <c r="N20" s="159">
        <f>'METALES PESADOS'!P43</f>
        <v>22783.449738187661</v>
      </c>
      <c r="O20" s="159">
        <f>'METALES PESADOS'!Q43</f>
        <v>34696.191740570175</v>
      </c>
      <c r="P20" s="160">
        <f>'METALES PESADOS'!R43</f>
        <v>395.56614049907279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162.11066499999998</v>
      </c>
      <c r="E21" s="164">
        <f>'METALES PESADOS'!G70</f>
        <v>1165.372312</v>
      </c>
      <c r="F21" s="164">
        <f>'METALES PESADOS'!H70</f>
        <v>3506.8878230000005</v>
      </c>
      <c r="G21" s="164">
        <f>'METALES PESADOS'!I70</f>
        <v>1031.3321539999997</v>
      </c>
      <c r="H21" s="164">
        <f>'METALES PESADOS'!J70</f>
        <v>150.18913900000004</v>
      </c>
      <c r="I21" s="164">
        <f>'METALES PESADOS'!K70</f>
        <v>14287.415696000002</v>
      </c>
      <c r="J21" s="164">
        <f>'METALES PESADOS'!L70</f>
        <v>4991.0453260000004</v>
      </c>
      <c r="K21" s="164">
        <f>'METALES PESADOS'!M70</f>
        <v>78.920129999999986</v>
      </c>
      <c r="L21" s="165">
        <f>'METALES PESADOS'!N70</f>
        <v>48271.103775999996</v>
      </c>
      <c r="M21" s="163">
        <f>'METALES PESADOS'!O70</f>
        <v>53840.404694000004</v>
      </c>
      <c r="N21" s="164">
        <f>'METALES PESADOS'!P70</f>
        <v>56024.378107000004</v>
      </c>
      <c r="O21" s="164">
        <f>'METALES PESADOS'!Q70</f>
        <v>59585.710857000013</v>
      </c>
      <c r="P21" s="165">
        <f>'METALES PESADOS'!R70</f>
        <v>6258.2380330000015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1950.7934202410638</v>
      </c>
      <c r="E22" s="164">
        <f>'METALES PESADOS'!G116</f>
        <v>5018.7198902707896</v>
      </c>
      <c r="F22" s="164">
        <f>'METALES PESADOS'!H116</f>
        <v>5094.4052122528155</v>
      </c>
      <c r="G22" s="164">
        <f>'METALES PESADOS'!I116</f>
        <v>2395.8836812451927</v>
      </c>
      <c r="H22" s="164">
        <f>'METALES PESADOS'!J116</f>
        <v>1032.9691197888142</v>
      </c>
      <c r="I22" s="164">
        <f>'METALES PESADOS'!K116</f>
        <v>29715.964984032231</v>
      </c>
      <c r="J22" s="164">
        <f>'METALES PESADOS'!L116</f>
        <v>13569.296498815802</v>
      </c>
      <c r="K22" s="164">
        <f>'METALES PESADOS'!M116</f>
        <v>582.62498935337794</v>
      </c>
      <c r="L22" s="165">
        <f>'METALES PESADOS'!N116</f>
        <v>35668.49342471821</v>
      </c>
      <c r="M22" s="163">
        <f>'METALES PESADOS'!O116</f>
        <v>11563.789509421598</v>
      </c>
      <c r="N22" s="164">
        <f>'METALES PESADOS'!P116</f>
        <v>14719.254647627586</v>
      </c>
      <c r="O22" s="164">
        <f>'METALES PESADOS'!Q116</f>
        <v>17964.563397778322</v>
      </c>
      <c r="P22" s="165">
        <f>'METALES PESADOS'!R116</f>
        <v>2688.2559683617737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2145.8637545201618</v>
      </c>
      <c r="E23" s="164">
        <f>'METALES PESADOS'!G238</f>
        <v>2356.4737656672564</v>
      </c>
      <c r="F23" s="164">
        <f>'METALES PESADOS'!H238</f>
        <v>9266.3083428395239</v>
      </c>
      <c r="G23" s="164">
        <f>'METALES PESADOS'!I238</f>
        <v>12023.840956304968</v>
      </c>
      <c r="H23" s="164">
        <f>'METALES PESADOS'!J238</f>
        <v>2025.5041597360821</v>
      </c>
      <c r="I23" s="164">
        <f>'METALES PESADOS'!K238</f>
        <v>7143.1856567935447</v>
      </c>
      <c r="J23" s="164">
        <f>'METALES PESADOS'!L238</f>
        <v>50971.211678918597</v>
      </c>
      <c r="K23" s="164">
        <f>'METALES PESADOS'!M238</f>
        <v>4027.9501630199998</v>
      </c>
      <c r="L23" s="165">
        <f>'METALES PESADOS'!N238</f>
        <v>36437.492257360376</v>
      </c>
      <c r="M23" s="163">
        <f>'METALES PESADOS'!O238</f>
        <v>8121.6726635300738</v>
      </c>
      <c r="N23" s="164">
        <f>'METALES PESADOS'!P238</f>
        <v>38807.324435591727</v>
      </c>
      <c r="O23" s="164">
        <f>'METALES PESADOS'!Q238</f>
        <v>95704.854653765884</v>
      </c>
      <c r="P23" s="165">
        <f>'METALES PESADOS'!R238</f>
        <v>115.47964224284019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84.704412000000005</v>
      </c>
      <c r="N24" s="164">
        <f>'METALES PESADOS'!P272</f>
        <v>550.57867800000008</v>
      </c>
      <c r="O24" s="164">
        <f>'METALES PESADOS'!Q272</f>
        <v>1157.6269639999998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4.3049999999999989E-3</v>
      </c>
      <c r="E25" s="164">
        <f>'METALES PESADOS'!G341</f>
        <v>225.91379199999997</v>
      </c>
      <c r="F25" s="164">
        <f>'METALES PESADOS'!H341</f>
        <v>5.0512999999999988E-2</v>
      </c>
      <c r="G25" s="164">
        <f>'METALES PESADOS'!I341</f>
        <v>227.34669099999996</v>
      </c>
      <c r="H25" s="164">
        <f>'METALES PESADOS'!J341</f>
        <v>228.04029000000003</v>
      </c>
      <c r="I25" s="164">
        <f>'METALES PESADOS'!K341</f>
        <v>113.05164499999999</v>
      </c>
      <c r="J25" s="164">
        <f>'METALES PESADOS'!L341</f>
        <v>2.5386250000000006</v>
      </c>
      <c r="K25" s="164">
        <f>'METALES PESADOS'!M341</f>
        <v>0</v>
      </c>
      <c r="L25" s="165">
        <f>'METALES PESADOS'!N341</f>
        <v>113.796387</v>
      </c>
      <c r="M25" s="163">
        <f>'METALES PESADOS'!O341</f>
        <v>1297.728953</v>
      </c>
      <c r="N25" s="164">
        <f>'METALES PESADOS'!P341</f>
        <v>1453.0902529999998</v>
      </c>
      <c r="O25" s="164">
        <f>'METALES PESADOS'!Q341</f>
        <v>1485.179261</v>
      </c>
      <c r="P25" s="165">
        <f>'METALES PESADOS'!R341</f>
        <v>508.29524600000008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83.557161000000008</v>
      </c>
      <c r="E26" s="164">
        <f>'METALES PESADOS'!G374</f>
        <v>260.06881900000008</v>
      </c>
      <c r="F26" s="164">
        <f>'METALES PESADOS'!H374</f>
        <v>3644.9626320000007</v>
      </c>
      <c r="G26" s="164">
        <f>'METALES PESADOS'!I374</f>
        <v>93031.640377999996</v>
      </c>
      <c r="H26" s="164">
        <f>'METALES PESADOS'!J374</f>
        <v>164.29884699999997</v>
      </c>
      <c r="I26" s="164">
        <f>'METALES PESADOS'!K374</f>
        <v>1998.7948879999999</v>
      </c>
      <c r="J26" s="164">
        <f>'METALES PESADOS'!L374</f>
        <v>84103.946213000003</v>
      </c>
      <c r="K26" s="164">
        <f>'METALES PESADOS'!M374</f>
        <v>288.08962500000007</v>
      </c>
      <c r="L26" s="165">
        <f>'METALES PESADOS'!N374</f>
        <v>46861.590645999997</v>
      </c>
      <c r="M26" s="163">
        <f>'METALES PESADOS'!O374</f>
        <v>26915.734464000001</v>
      </c>
      <c r="N26" s="164">
        <f>'METALES PESADOS'!P374</f>
        <v>30955.973962999997</v>
      </c>
      <c r="O26" s="164">
        <f>'METALES PESADOS'!Q374</f>
        <v>36342.649907999999</v>
      </c>
      <c r="P26" s="165">
        <f>'METALES PESADOS'!R374</f>
        <v>15036.926324999999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4263.5938766443887</v>
      </c>
      <c r="E27" s="164">
        <f>'METALES PESADOS'!G413</f>
        <v>182.21332850989552</v>
      </c>
      <c r="F27" s="164">
        <f>'METALES PESADOS'!H413</f>
        <v>4746.3061170134515</v>
      </c>
      <c r="G27" s="164">
        <f>'METALES PESADOS'!I413</f>
        <v>15552.544833522603</v>
      </c>
      <c r="H27" s="164">
        <f>'METALES PESADOS'!J413</f>
        <v>216.75042968772777</v>
      </c>
      <c r="I27" s="164">
        <f>'METALES PESADOS'!K413</f>
        <v>198345.41134263427</v>
      </c>
      <c r="J27" s="164">
        <f>'METALES PESADOS'!L413</f>
        <v>9372.3323323132336</v>
      </c>
      <c r="K27" s="164">
        <f>'METALES PESADOS'!M413</f>
        <v>1596.4530301448956</v>
      </c>
      <c r="L27" s="165">
        <f>'METALES PESADOS'!N413</f>
        <v>13972.852894832684</v>
      </c>
      <c r="M27" s="163">
        <f>'METALES PESADOS'!O413</f>
        <v>39291.379298423999</v>
      </c>
      <c r="N27" s="164">
        <f>'METALES PESADOS'!P413</f>
        <v>44476.496146423997</v>
      </c>
      <c r="O27" s="164">
        <f>'METALES PESADOS'!Q413</f>
        <v>44487.033575423993</v>
      </c>
      <c r="P27" s="165">
        <f>'METALES PESADOS'!R413</f>
        <v>6168.44362869207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716.45878804320387</v>
      </c>
      <c r="E28" s="164">
        <f>'METALES PESADOS'!G449</f>
        <v>1636.8306418033226</v>
      </c>
      <c r="F28" s="164">
        <f>'METALES PESADOS'!H449</f>
        <v>1053.3606705969805</v>
      </c>
      <c r="G28" s="164">
        <f>'METALES PESADOS'!I449</f>
        <v>3843.124391342898</v>
      </c>
      <c r="H28" s="164">
        <f>'METALES PESADOS'!J449</f>
        <v>332.1989538572019</v>
      </c>
      <c r="I28" s="164">
        <f>'METALES PESADOS'!K449</f>
        <v>659.41960252165802</v>
      </c>
      <c r="J28" s="164">
        <f>'METALES PESADOS'!L449</f>
        <v>9684.8637073879363</v>
      </c>
      <c r="K28" s="164">
        <f>'METALES PESADOS'!M449</f>
        <v>326.82407376644795</v>
      </c>
      <c r="L28" s="165">
        <f>'METALES PESADOS'!N449</f>
        <v>184712.18144533996</v>
      </c>
      <c r="M28" s="163">
        <f>'METALES PESADOS'!O449</f>
        <v>48178.013982990524</v>
      </c>
      <c r="N28" s="164">
        <f>'METALES PESADOS'!P449</f>
        <v>50996.871738510526</v>
      </c>
      <c r="O28" s="164">
        <f>'METALES PESADOS'!Q449</f>
        <v>52017.423907350523</v>
      </c>
      <c r="P28" s="165">
        <f>'METALES PESADOS'!R449</f>
        <v>25849.60464945011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9.3935499999999994</v>
      </c>
      <c r="E29" s="164">
        <f>'METALES PESADOS'!G526</f>
        <v>688.51385699999992</v>
      </c>
      <c r="F29" s="164">
        <f>'METALES PESADOS'!H526</f>
        <v>102.09119600000001</v>
      </c>
      <c r="G29" s="164">
        <f>'METALES PESADOS'!I526</f>
        <v>72.429301000000009</v>
      </c>
      <c r="H29" s="164">
        <f>'METALES PESADOS'!J526</f>
        <v>123.93564599999999</v>
      </c>
      <c r="I29" s="164">
        <f>'METALES PESADOS'!K526</f>
        <v>46.618592</v>
      </c>
      <c r="J29" s="164">
        <f>'METALES PESADOS'!L526</f>
        <v>82.532212000000001</v>
      </c>
      <c r="K29" s="164">
        <f>'METALES PESADOS'!M526</f>
        <v>27.102389000000002</v>
      </c>
      <c r="L29" s="165">
        <f>'METALES PESADOS'!N526</f>
        <v>654.84196700000007</v>
      </c>
      <c r="M29" s="163">
        <f>'METALES PESADOS'!O526</f>
        <v>10479.09352</v>
      </c>
      <c r="N29" s="164">
        <f>'METALES PESADOS'!P526</f>
        <v>64588.744466999997</v>
      </c>
      <c r="O29" s="164">
        <f>'METALES PESADOS'!Q526</f>
        <v>94041.336782999977</v>
      </c>
      <c r="P29" s="165">
        <f>'METALES PESADOS'!R526</f>
        <v>716.55117600000017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18144.515633999999</v>
      </c>
      <c r="N30" s="164">
        <f>'METALES PESADOS'!P653</f>
        <v>22176.630219000002</v>
      </c>
      <c r="O30" s="164">
        <f>'METALES PESADOS'!Q653</f>
        <v>34272.973975999994</v>
      </c>
      <c r="P30" s="165">
        <f>'METALES PESADOS'!R653</f>
        <v>1633.0064090000001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14575.031525040502</v>
      </c>
      <c r="E31" s="168">
        <f t="shared" si="1"/>
        <v>15619.191270635949</v>
      </c>
      <c r="F31" s="168">
        <f t="shared" si="1"/>
        <v>41105.280185223986</v>
      </c>
      <c r="G31" s="168">
        <f t="shared" si="1"/>
        <v>138689.71215060705</v>
      </c>
      <c r="H31" s="168">
        <f t="shared" si="1"/>
        <v>9506.0747084141894</v>
      </c>
      <c r="I31" s="168">
        <f t="shared" si="1"/>
        <v>449182.61299370648</v>
      </c>
      <c r="J31" s="168">
        <f t="shared" si="1"/>
        <v>179572.93668528</v>
      </c>
      <c r="K31" s="168">
        <f t="shared" si="1"/>
        <v>11338.746440636871</v>
      </c>
      <c r="L31" s="169">
        <f t="shared" si="1"/>
        <v>393348.1852653696</v>
      </c>
      <c r="M31" s="170">
        <f t="shared" si="1"/>
        <v>228898.55834827523</v>
      </c>
      <c r="N31" s="171">
        <f t="shared" si="1"/>
        <v>347532.79239334149</v>
      </c>
      <c r="O31" s="171">
        <f t="shared" si="1"/>
        <v>471755.54502388887</v>
      </c>
      <c r="P31" s="172">
        <f t="shared" si="1"/>
        <v>59370.367218245869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9.6199999999999996E-4</v>
      </c>
      <c r="E36" s="159">
        <f>COPs!G43</f>
        <v>4.3770539869887948</v>
      </c>
      <c r="F36" s="159">
        <f>COPs!H43</f>
        <v>65.536448372035039</v>
      </c>
      <c r="G36" s="159">
        <f>COPs!I43</f>
        <v>42.38818850015128</v>
      </c>
      <c r="H36" s="159">
        <f>COPs!J43</f>
        <v>27.915949467154761</v>
      </c>
      <c r="I36" s="159">
        <f>COPs!K43</f>
        <v>7.8583126061580266</v>
      </c>
      <c r="J36" s="159">
        <f>COPs!L43</f>
        <v>143.69890033815588</v>
      </c>
      <c r="K36" s="160">
        <f>COPs!M43</f>
        <v>2.204255782519599E-3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0.45484399999999992</v>
      </c>
      <c r="E37" s="164">
        <f>COPs!G70</f>
        <v>57.510198028144231</v>
      </c>
      <c r="F37" s="164">
        <f>COPs!H70</f>
        <v>11987.253638493157</v>
      </c>
      <c r="G37" s="164">
        <f>COPs!I70</f>
        <v>11160.178958587712</v>
      </c>
      <c r="H37" s="164">
        <f>COPs!J70</f>
        <v>4287.6168237796401</v>
      </c>
      <c r="I37" s="164">
        <f>COPs!K70</f>
        <v>6389.5975213668326</v>
      </c>
      <c r="J37" s="164">
        <f>COPs!L70</f>
        <v>33824.646942227344</v>
      </c>
      <c r="K37" s="165">
        <f>COPs!M70</f>
        <v>1.9575149999999999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0.50886234859424229</v>
      </c>
      <c r="E38" s="164">
        <f>COPs!G116</f>
        <v>8.6160559186328562</v>
      </c>
      <c r="F38" s="164">
        <f>COPs!H116</f>
        <v>500.78327150981323</v>
      </c>
      <c r="G38" s="164">
        <f>COPs!I116</f>
        <v>781.1249601604253</v>
      </c>
      <c r="H38" s="164">
        <f>COPs!J116</f>
        <v>273.44373338496467</v>
      </c>
      <c r="I38" s="164">
        <f>COPs!K116</f>
        <v>228.49960888261583</v>
      </c>
      <c r="J38" s="164">
        <f>COPs!L116</f>
        <v>1783.8515739443749</v>
      </c>
      <c r="K38" s="165">
        <f>COPs!M116</f>
        <v>1.4910192248077569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0.20281196000000001</v>
      </c>
      <c r="E39" s="164">
        <f>COPs!G238</f>
        <v>74.259135073170086</v>
      </c>
      <c r="F39" s="164">
        <f>COPs!H238</f>
        <v>2738.5838100000001</v>
      </c>
      <c r="G39" s="164">
        <f>COPs!I238</f>
        <v>1526.0276600000002</v>
      </c>
      <c r="H39" s="164">
        <f>COPs!J238</f>
        <v>1526.0276600000002</v>
      </c>
      <c r="I39" s="164">
        <f>COPs!K238</f>
        <v>188.08062999999999</v>
      </c>
      <c r="J39" s="164">
        <f>COPs!L238</f>
        <v>16118.870587125715</v>
      </c>
      <c r="K39" s="165">
        <f>COPs!M238</f>
        <v>31.198071521300015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4.1834999999999997E-3</v>
      </c>
      <c r="F41" s="164">
        <f>COPs!H341</f>
        <v>5.0426849999999996</v>
      </c>
      <c r="G41" s="164">
        <f>COPs!I341</f>
        <v>2.0839750000000001</v>
      </c>
      <c r="H41" s="164">
        <f>COPs!J341</f>
        <v>2.0839750000000001</v>
      </c>
      <c r="I41" s="164">
        <f>COPs!K341</f>
        <v>2.0839750000000001</v>
      </c>
      <c r="J41" s="164">
        <f>COPs!L341</f>
        <v>11.29461</v>
      </c>
      <c r="K41" s="165">
        <f>COPs!M341</f>
        <v>1919.5351690000002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14.838950796999999</v>
      </c>
      <c r="F42" s="164">
        <f>COPs!H374</f>
        <v>382.55239278519997</v>
      </c>
      <c r="G42" s="164">
        <f>COPs!I374</f>
        <v>573.13329538949995</v>
      </c>
      <c r="H42" s="164">
        <f>COPs!J374</f>
        <v>488.9766616572</v>
      </c>
      <c r="I42" s="164">
        <f>COPs!K374</f>
        <v>398.19211498620001</v>
      </c>
      <c r="J42" s="164">
        <f>COPs!L374</f>
        <v>1842.8544648177999</v>
      </c>
      <c r="K42" s="165">
        <f>COPs!M374</f>
        <v>3.3422779999999999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1.0805990000000001</v>
      </c>
      <c r="E43" s="164">
        <f>COPs!G413</f>
        <v>3.2483752900650997</v>
      </c>
      <c r="F43" s="164">
        <f>COPs!H413</f>
        <v>131.3083699262651</v>
      </c>
      <c r="G43" s="164">
        <f>COPs!I413</f>
        <v>369.80777327013698</v>
      </c>
      <c r="H43" s="164">
        <f>COPs!J413</f>
        <v>259.2904104259357</v>
      </c>
      <c r="I43" s="164">
        <f>COPs!K413</f>
        <v>101.44589126804193</v>
      </c>
      <c r="J43" s="164">
        <f>COPs!L413</f>
        <v>861.8524448912799</v>
      </c>
      <c r="K43" s="165">
        <f>COPs!M413</f>
        <v>3.5877270000000001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0.93284987120000029</v>
      </c>
      <c r="E44" s="164">
        <f>COPs!G449</f>
        <v>397.72472681799979</v>
      </c>
      <c r="F44" s="164">
        <f>COPs!H449</f>
        <v>56.32271367135705</v>
      </c>
      <c r="G44" s="164">
        <f>COPs!I449</f>
        <v>105.58376744962165</v>
      </c>
      <c r="H44" s="164">
        <f>COPs!J449</f>
        <v>238.89423127360649</v>
      </c>
      <c r="I44" s="164">
        <f>COPs!K449</f>
        <v>0.17633473411408601</v>
      </c>
      <c r="J44" s="164">
        <f>COPs!L449</f>
        <v>400.97704712869432</v>
      </c>
      <c r="K44" s="165">
        <f>COPs!M449</f>
        <v>0.3800562621004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13.864687999999997</v>
      </c>
      <c r="E45" s="164">
        <f>COPs!G526</f>
        <v>0.54701682040236954</v>
      </c>
      <c r="F45" s="164">
        <f>COPs!H526</f>
        <v>1689.7577298884601</v>
      </c>
      <c r="G45" s="164">
        <f>COPs!I526</f>
        <v>1842.9220768977482</v>
      </c>
      <c r="H45" s="164">
        <f>COPs!J526</f>
        <v>825.57811024516718</v>
      </c>
      <c r="I45" s="164">
        <f>COPs!K526</f>
        <v>724.29352766634668</v>
      </c>
      <c r="J45" s="164">
        <f>COPs!L526</f>
        <v>5082.5514446977231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17.045617179794242</v>
      </c>
      <c r="E47" s="168">
        <f t="shared" si="2"/>
        <v>561.12569623240324</v>
      </c>
      <c r="F47" s="168">
        <f t="shared" ref="F47:I47" si="3">SUM(F36:F46)</f>
        <v>17557.141059646288</v>
      </c>
      <c r="G47" s="168">
        <f t="shared" si="3"/>
        <v>16403.250655255295</v>
      </c>
      <c r="H47" s="168">
        <f t="shared" si="3"/>
        <v>7929.8275552336681</v>
      </c>
      <c r="I47" s="168">
        <f t="shared" si="3"/>
        <v>8040.2279165103082</v>
      </c>
      <c r="J47" s="168">
        <f t="shared" si="2"/>
        <v>60070.59801517109</v>
      </c>
      <c r="K47" s="169">
        <f t="shared" si="2"/>
        <v>1961.4940402639911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2023-03-16T21:41:13Z</dcterms:modified>
</cp:coreProperties>
</file>